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showInkAnnotation="0" codeName="ThisWorkbook" defaultThemeVersion="124226"/>
  <xr:revisionPtr revIDLastSave="0" documentId="13_ncr:1_{AF25B198-84F7-401B-B89F-65A05AA3B9C4}" xr6:coauthVersionLast="47" xr6:coauthVersionMax="47" xr10:uidLastSave="{00000000-0000-0000-0000-000000000000}"/>
  <bookViews>
    <workbookView xWindow="-110" yWindow="-110" windowWidth="19420" windowHeight="11020" tabRatio="834" firstSheet="1" activeTab="1" xr2:uid="{00000000-000D-0000-FFFF-FFFF00000000}"/>
  </bookViews>
  <sheets>
    <sheet name="串刺用【先頭】" sheetId="106" state="hidden" r:id="rId1"/>
    <sheet name="様式第１｜交付申請書" sheetId="88" r:id="rId2"/>
    <sheet name="定型様式1｜総括表" sheetId="92" r:id="rId3"/>
    <sheet name="定型様式2｜明細書【断熱材】" sheetId="87" r:id="rId4"/>
    <sheet name="定型様式2｜明細書【窓】" sheetId="81" r:id="rId5"/>
    <sheet name="定型様式2｜明細書【ガラス】" sheetId="90" r:id="rId6"/>
    <sheet name="定型様式2｜明細書【玄関ドア】" sheetId="108" r:id="rId7"/>
    <sheet name="定型様式2｜明細書【設備】" sheetId="100" r:id="rId8"/>
    <sheet name="串刺用【末尾】" sheetId="107" state="hidden" r:id="rId9"/>
  </sheets>
  <definedNames>
    <definedName name="_xlnm.Print_Area" localSheetId="2">'定型様式1｜総括表'!$A$1:$BC$60</definedName>
    <definedName name="_xlnm.Print_Area" localSheetId="5">'定型様式2｜明細書【ガラス】'!$A$1:$BC$34</definedName>
    <definedName name="_xlnm.Print_Area" localSheetId="6">'定型様式2｜明細書【玄関ドア】'!$A$1:$BC$43</definedName>
    <definedName name="_xlnm.Print_Area" localSheetId="7">'定型様式2｜明細書【設備】'!$A$1:$BC$51</definedName>
    <definedName name="_xlnm.Print_Area" localSheetId="4">'定型様式2｜明細書【窓】'!$A$1:$BC$73</definedName>
    <definedName name="_xlnm.Print_Area" localSheetId="3">'定型様式2｜明細書【断熱材】'!$A$1:$BC$50</definedName>
    <definedName name="_xlnm.Print_Area" localSheetId="1">'様式第１｜交付申請書'!$A$1:$CN$119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17" i="100" l="1"/>
  <c r="AO37" i="100"/>
  <c r="AT14" i="108"/>
  <c r="AO19" i="108" s="1"/>
  <c r="BC2" i="108"/>
  <c r="AV2" i="108"/>
  <c r="AW1" i="108"/>
  <c r="AV1" i="108"/>
  <c r="AT32" i="100"/>
  <c r="BH17" i="88"/>
  <c r="A153" i="108" l="1"/>
  <c r="Y39" i="92" s="1"/>
  <c r="AT46" i="100"/>
  <c r="AB51" i="100" s="1"/>
  <c r="AO51" i="100" l="1"/>
  <c r="A156" i="100" s="1"/>
  <c r="AB22" i="100" l="1"/>
  <c r="AO22" i="100" s="1"/>
  <c r="A154" i="100" s="1"/>
  <c r="AB37" i="100" l="1"/>
  <c r="A155" i="100" s="1"/>
  <c r="Y54" i="92" s="1"/>
  <c r="BC2" i="100"/>
  <c r="AV2" i="100"/>
  <c r="AW1" i="100"/>
  <c r="AV1" i="100"/>
  <c r="AV2" i="90"/>
  <c r="AW1" i="90"/>
  <c r="AV1" i="90"/>
  <c r="AV2" i="81"/>
  <c r="AW1" i="81"/>
  <c r="AV1" i="81"/>
  <c r="AV2" i="87"/>
  <c r="AW1" i="87"/>
  <c r="AV1" i="87"/>
  <c r="AV2" i="92"/>
  <c r="AW1" i="92"/>
  <c r="AV1" i="92"/>
  <c r="BX46" i="88"/>
  <c r="BY45" i="88"/>
  <c r="BX45" i="88"/>
  <c r="CA3" i="88"/>
  <c r="AW2" i="108" s="1"/>
  <c r="Y56" i="92" l="1"/>
  <c r="Y55" i="92"/>
  <c r="BY46" i="88"/>
  <c r="AW2" i="81"/>
  <c r="AW2" i="90"/>
  <c r="AW2" i="87"/>
  <c r="AW2" i="100"/>
  <c r="AW2" i="92"/>
  <c r="AK48" i="81"/>
  <c r="Y57" i="92" l="1"/>
  <c r="AM16" i="87"/>
  <c r="AW29" i="90" l="1"/>
  <c r="AT28" i="90"/>
  <c r="AZ28" i="90" s="1"/>
  <c r="AK28" i="90"/>
  <c r="AT27" i="90"/>
  <c r="AZ27" i="90" s="1"/>
  <c r="AK27" i="90"/>
  <c r="AT26" i="90"/>
  <c r="AZ26" i="90" s="1"/>
  <c r="AK26" i="90"/>
  <c r="AT25" i="90"/>
  <c r="AZ25" i="90" s="1"/>
  <c r="AK25" i="90"/>
  <c r="AT24" i="90"/>
  <c r="AZ24" i="90" s="1"/>
  <c r="AK24" i="90"/>
  <c r="AT23" i="90"/>
  <c r="AZ23" i="90" s="1"/>
  <c r="AK23" i="90"/>
  <c r="AT22" i="90"/>
  <c r="AZ22" i="90" s="1"/>
  <c r="AK22" i="90"/>
  <c r="AT21" i="90"/>
  <c r="AZ21" i="90" s="1"/>
  <c r="AK21" i="90"/>
  <c r="AT20" i="90"/>
  <c r="AZ20" i="90" s="1"/>
  <c r="AK20" i="90"/>
  <c r="AT19" i="90"/>
  <c r="AZ19" i="90" s="1"/>
  <c r="AK19" i="90"/>
  <c r="AT18" i="90"/>
  <c r="AZ18" i="90" s="1"/>
  <c r="AK18" i="90"/>
  <c r="AT17" i="90"/>
  <c r="AZ17" i="90" s="1"/>
  <c r="AK17" i="90"/>
  <c r="AT16" i="90"/>
  <c r="AZ16" i="90" s="1"/>
  <c r="AK16" i="90"/>
  <c r="AT15" i="90"/>
  <c r="AZ15" i="90" s="1"/>
  <c r="AK15" i="90"/>
  <c r="AT14" i="90"/>
  <c r="AZ14" i="90" s="1"/>
  <c r="AK14" i="90"/>
  <c r="Q8" i="90" l="1"/>
  <c r="AZ29" i="90"/>
  <c r="I33" i="90" s="1"/>
  <c r="Z33" i="90" s="1"/>
  <c r="AO33" i="90" s="1"/>
  <c r="AO34" i="90" s="1"/>
  <c r="A152" i="90" s="1"/>
  <c r="Y38" i="92" s="1"/>
  <c r="L50" i="88"/>
  <c r="BC2" i="81" l="1"/>
  <c r="AT54" i="81" l="1"/>
  <c r="AZ54" i="81" s="1"/>
  <c r="AK54" i="81"/>
  <c r="AT53" i="81"/>
  <c r="AZ53" i="81" s="1"/>
  <c r="AK53" i="81"/>
  <c r="AT52" i="81"/>
  <c r="AZ52" i="81" s="1"/>
  <c r="AK52" i="81"/>
  <c r="AT28" i="81"/>
  <c r="AZ28" i="81" s="1"/>
  <c r="AK28" i="81"/>
  <c r="AT27" i="81"/>
  <c r="AZ27" i="81" s="1"/>
  <c r="AK27" i="81"/>
  <c r="AT26" i="81"/>
  <c r="AZ26" i="81" s="1"/>
  <c r="AK26" i="81"/>
  <c r="AT25" i="81"/>
  <c r="AZ25" i="81" s="1"/>
  <c r="AK25" i="81"/>
  <c r="AT24" i="81"/>
  <c r="AZ24" i="81" s="1"/>
  <c r="AK24" i="81"/>
  <c r="AT23" i="81"/>
  <c r="AZ23" i="81" s="1"/>
  <c r="AK23" i="81"/>
  <c r="AT22" i="81"/>
  <c r="AZ22" i="81" s="1"/>
  <c r="AK22" i="81"/>
  <c r="AT21" i="81"/>
  <c r="AZ21" i="81" s="1"/>
  <c r="AK21" i="81"/>
  <c r="AT20" i="81"/>
  <c r="AZ20" i="81" s="1"/>
  <c r="AK20" i="81"/>
  <c r="AT19" i="81"/>
  <c r="AZ19" i="81" s="1"/>
  <c r="AK19" i="81"/>
  <c r="AT18" i="81"/>
  <c r="AZ18" i="81" s="1"/>
  <c r="AK18" i="81"/>
  <c r="AT17" i="81"/>
  <c r="AZ17" i="81" s="1"/>
  <c r="AK17" i="81"/>
  <c r="AT16" i="81"/>
  <c r="AZ16" i="81" s="1"/>
  <c r="AK16" i="81"/>
  <c r="C38" i="87"/>
  <c r="G49" i="87"/>
  <c r="C46" i="87"/>
  <c r="C45" i="87"/>
  <c r="C44" i="87"/>
  <c r="C43" i="87"/>
  <c r="C42" i="87"/>
  <c r="C41" i="87"/>
  <c r="C40" i="87"/>
  <c r="C39" i="87"/>
  <c r="BC2" i="92"/>
  <c r="N15" i="92"/>
  <c r="AT15" i="81"/>
  <c r="AZ15" i="81" s="1"/>
  <c r="AK15" i="81"/>
  <c r="AW40" i="81"/>
  <c r="AW63" i="81"/>
  <c r="AM27" i="87"/>
  <c r="AM26" i="87"/>
  <c r="AM25" i="87"/>
  <c r="AM24" i="87"/>
  <c r="AM23" i="87"/>
  <c r="AM22" i="87"/>
  <c r="AM21" i="87"/>
  <c r="AM20" i="87"/>
  <c r="AM19" i="87"/>
  <c r="AM18" i="87"/>
  <c r="AM17" i="87"/>
  <c r="G41" i="87" s="1"/>
  <c r="K41" i="87" s="1"/>
  <c r="AK60" i="81"/>
  <c r="AK57" i="81"/>
  <c r="AK49" i="81"/>
  <c r="AK50" i="81"/>
  <c r="AK51" i="81"/>
  <c r="AK55" i="81"/>
  <c r="AK56" i="81"/>
  <c r="AK58" i="81"/>
  <c r="AK59" i="81"/>
  <c r="AK61" i="81"/>
  <c r="AK62" i="81"/>
  <c r="AM15" i="87"/>
  <c r="AM14" i="87"/>
  <c r="AM13" i="87"/>
  <c r="AM12" i="87"/>
  <c r="AM11" i="87"/>
  <c r="AM10" i="87"/>
  <c r="AK39" i="81"/>
  <c r="AK38" i="81"/>
  <c r="AK37" i="81"/>
  <c r="AK36" i="81"/>
  <c r="AK35" i="81"/>
  <c r="AK34" i="81"/>
  <c r="AK33" i="81"/>
  <c r="AK32" i="81"/>
  <c r="AK31" i="81"/>
  <c r="AK30" i="81"/>
  <c r="AK29" i="81"/>
  <c r="AT10" i="87"/>
  <c r="AT62" i="81"/>
  <c r="AZ62" i="81" s="1"/>
  <c r="AT61" i="81"/>
  <c r="AZ61" i="81" s="1"/>
  <c r="AT60" i="81"/>
  <c r="AZ60" i="81" s="1"/>
  <c r="AT59" i="81"/>
  <c r="AZ59" i="81" s="1"/>
  <c r="AT58" i="81"/>
  <c r="AZ58" i="81" s="1"/>
  <c r="AT57" i="81"/>
  <c r="AZ57" i="81" s="1"/>
  <c r="AT56" i="81"/>
  <c r="AZ56" i="81" s="1"/>
  <c r="AT55" i="81"/>
  <c r="AZ55" i="81" s="1"/>
  <c r="AT51" i="81"/>
  <c r="AZ51" i="81" s="1"/>
  <c r="AT50" i="81"/>
  <c r="AZ50" i="81" s="1"/>
  <c r="AT49" i="81"/>
  <c r="AZ49" i="81" s="1"/>
  <c r="AT48" i="81"/>
  <c r="AZ48" i="81" s="1"/>
  <c r="AT39" i="81"/>
  <c r="AZ39" i="81" s="1"/>
  <c r="AT38" i="81"/>
  <c r="AZ38" i="81" s="1"/>
  <c r="AT37" i="81"/>
  <c r="AZ37" i="81" s="1"/>
  <c r="AT36" i="81"/>
  <c r="AZ36" i="81" s="1"/>
  <c r="AT35" i="81"/>
  <c r="AZ35" i="81" s="1"/>
  <c r="AT34" i="81"/>
  <c r="AZ34" i="81" s="1"/>
  <c r="AT33" i="81"/>
  <c r="AZ33" i="81" s="1"/>
  <c r="AT32" i="81"/>
  <c r="AZ32" i="81" s="1"/>
  <c r="AT31" i="81"/>
  <c r="AZ31" i="81" s="1"/>
  <c r="AT30" i="81"/>
  <c r="AZ30" i="81" s="1"/>
  <c r="AT29" i="81"/>
  <c r="AZ29" i="81" s="1"/>
  <c r="AT27" i="87"/>
  <c r="AT26" i="87"/>
  <c r="AW26" i="87" s="1"/>
  <c r="AT25" i="87"/>
  <c r="AT24" i="87"/>
  <c r="AW24" i="87" s="1"/>
  <c r="AT23" i="87"/>
  <c r="AT22" i="87"/>
  <c r="AT21" i="87"/>
  <c r="AT20" i="87"/>
  <c r="AW20" i="87" s="1"/>
  <c r="AT19" i="87"/>
  <c r="AT18" i="87"/>
  <c r="AW18" i="87" s="1"/>
  <c r="AT17" i="87"/>
  <c r="AT16" i="87"/>
  <c r="AT15" i="87"/>
  <c r="AT14" i="87"/>
  <c r="AT13" i="87"/>
  <c r="AT12" i="87"/>
  <c r="AT11" i="87"/>
  <c r="BC2" i="90"/>
  <c r="BC2" i="87"/>
  <c r="Q42" i="81" l="1"/>
  <c r="Q9" i="81"/>
  <c r="M8" i="87"/>
  <c r="G44" i="87"/>
  <c r="K44" i="87" s="1"/>
  <c r="G43" i="87"/>
  <c r="K43" i="87" s="1"/>
  <c r="G46" i="87"/>
  <c r="K46" i="87" s="1"/>
  <c r="AA46" i="87" s="1"/>
  <c r="G42" i="87"/>
  <c r="K42" i="87" s="1"/>
  <c r="G45" i="87"/>
  <c r="K45" i="87" s="1"/>
  <c r="AA45" i="87" s="1"/>
  <c r="G39" i="87"/>
  <c r="K39" i="87" s="1"/>
  <c r="T41" i="87"/>
  <c r="AA41" i="87" s="1"/>
  <c r="G40" i="87"/>
  <c r="K40" i="87" s="1"/>
  <c r="AZ63" i="81"/>
  <c r="I72" i="81" s="1"/>
  <c r="Z72" i="81" s="1"/>
  <c r="AO72" i="81" s="1"/>
  <c r="AW22" i="87"/>
  <c r="AW16" i="87"/>
  <c r="AW14" i="87"/>
  <c r="AW12" i="87"/>
  <c r="AW10" i="87"/>
  <c r="AZ40" i="81"/>
  <c r="I69" i="81" s="1"/>
  <c r="Z69" i="81" s="1"/>
  <c r="G38" i="87"/>
  <c r="T44" i="87" l="1"/>
  <c r="T46" i="87"/>
  <c r="T45" i="87"/>
  <c r="I70" i="81"/>
  <c r="Z70" i="81" s="1"/>
  <c r="I71" i="81"/>
  <c r="Z71" i="81" s="1"/>
  <c r="I68" i="81"/>
  <c r="Z68" i="81" s="1"/>
  <c r="T40" i="87"/>
  <c r="AA44" i="87"/>
  <c r="AO44" i="87" s="1"/>
  <c r="T42" i="87"/>
  <c r="AA42" i="87" s="1"/>
  <c r="AA40" i="87"/>
  <c r="T43" i="87"/>
  <c r="T39" i="87"/>
  <c r="K38" i="87"/>
  <c r="T38" i="87"/>
  <c r="AO68" i="81" l="1"/>
  <c r="AO73" i="81" s="1"/>
  <c r="A151" i="81" s="1"/>
  <c r="Y37" i="92" s="1"/>
  <c r="AA43" i="87"/>
  <c r="AO41" i="87" s="1"/>
  <c r="AA39" i="87"/>
  <c r="AA38" i="87"/>
  <c r="AO38" i="87" l="1"/>
  <c r="AO47" i="87" s="1"/>
  <c r="A150" i="87" l="1"/>
  <c r="Y36" i="92" l="1"/>
  <c r="Y40" i="92" l="1"/>
  <c r="Y41" i="92" s="1"/>
  <c r="Y42" i="92" s="1"/>
  <c r="Y58" i="92" l="1"/>
  <c r="W60" i="92" s="1"/>
  <c r="Y69" i="88" s="1"/>
</calcChain>
</file>

<file path=xl/sharedStrings.xml><?xml version="1.0" encoding="utf-8"?>
<sst xmlns="http://schemas.openxmlformats.org/spreadsheetml/2006/main" count="651" uniqueCount="305">
  <si>
    <t>円</t>
    <rPh sb="0" eb="1">
      <t>エン</t>
    </rPh>
    <phoneticPr fontId="2"/>
  </si>
  <si>
    <t>部位数</t>
    <rPh sb="0" eb="2">
      <t>ブイ</t>
    </rPh>
    <rPh sb="2" eb="3">
      <t>スウ</t>
    </rPh>
    <phoneticPr fontId="2"/>
  </si>
  <si>
    <t>製品名</t>
    <rPh sb="0" eb="3">
      <t>セイヒンメイ</t>
    </rPh>
    <phoneticPr fontId="2"/>
  </si>
  <si>
    <t>※複数枚に及ぶ場合</t>
    <rPh sb="1" eb="4">
      <t>フクスウマイ</t>
    </rPh>
    <rPh sb="5" eb="6">
      <t>オヨ</t>
    </rPh>
    <rPh sb="7" eb="9">
      <t>バアイ</t>
    </rPh>
    <phoneticPr fontId="2"/>
  </si>
  <si>
    <t>種別</t>
    <rPh sb="0" eb="2">
      <t>シュベツ</t>
    </rPh>
    <phoneticPr fontId="2"/>
  </si>
  <si>
    <t>□</t>
  </si>
  <si>
    <t>木造（軸組工法）</t>
    <rPh sb="5" eb="6">
      <t>コウ</t>
    </rPh>
    <rPh sb="6" eb="7">
      <t>ホウ</t>
    </rPh>
    <phoneticPr fontId="2"/>
  </si>
  <si>
    <t>施工業者名</t>
    <rPh sb="0" eb="2">
      <t>セコウ</t>
    </rPh>
    <rPh sb="2" eb="4">
      <t>ギョウシャ</t>
    </rPh>
    <rPh sb="4" eb="5">
      <t>メイ</t>
    </rPh>
    <phoneticPr fontId="2"/>
  </si>
  <si>
    <t>日</t>
    <rPh sb="0" eb="1">
      <t>ヒ</t>
    </rPh>
    <phoneticPr fontId="2"/>
  </si>
  <si>
    <t>月</t>
    <rPh sb="0" eb="1">
      <t>ツキ</t>
    </rPh>
    <phoneticPr fontId="2"/>
  </si>
  <si>
    <t>年</t>
    <rPh sb="0" eb="1">
      <t>ネン</t>
    </rPh>
    <phoneticPr fontId="2"/>
  </si>
  <si>
    <t>メーカー名</t>
    <rPh sb="4" eb="5">
      <t>メイ</t>
    </rPh>
    <phoneticPr fontId="2"/>
  </si>
  <si>
    <t>その他</t>
    <rPh sb="2" eb="3">
      <t>タ</t>
    </rPh>
    <phoneticPr fontId="2"/>
  </si>
  <si>
    <t>構成</t>
    <rPh sb="0" eb="2">
      <t>コウセイ</t>
    </rPh>
    <phoneticPr fontId="2"/>
  </si>
  <si>
    <t>幅（W)</t>
    <rPh sb="0" eb="1">
      <t>ハバ</t>
    </rPh>
    <phoneticPr fontId="2"/>
  </si>
  <si>
    <t>高さ（H)</t>
    <rPh sb="0" eb="1">
      <t>タカ</t>
    </rPh>
    <phoneticPr fontId="2"/>
  </si>
  <si>
    <t>計</t>
    <rPh sb="0" eb="1">
      <t>ケイ</t>
    </rPh>
    <phoneticPr fontId="2"/>
  </si>
  <si>
    <t>部位</t>
    <rPh sb="0" eb="2">
      <t>ブイ</t>
    </rPh>
    <phoneticPr fontId="2"/>
  </si>
  <si>
    <t>熱伝導率
（λ値）</t>
    <rPh sb="0" eb="1">
      <t>ネツ</t>
    </rPh>
    <rPh sb="1" eb="4">
      <t>デンドウリツ</t>
    </rPh>
    <rPh sb="7" eb="8">
      <t>チ</t>
    </rPh>
    <phoneticPr fontId="2"/>
  </si>
  <si>
    <t>熱抵抗値
（R値）</t>
    <rPh sb="0" eb="1">
      <t>ネツ</t>
    </rPh>
    <rPh sb="1" eb="4">
      <t>テイコウチ</t>
    </rPh>
    <rPh sb="7" eb="8">
      <t>チ</t>
    </rPh>
    <phoneticPr fontId="2"/>
  </si>
  <si>
    <t>施工箇所</t>
    <rPh sb="0" eb="2">
      <t>セコウ</t>
    </rPh>
    <rPh sb="2" eb="4">
      <t>カショ</t>
    </rPh>
    <phoneticPr fontId="2"/>
  </si>
  <si>
    <t>面積（㎡）
(ａ)</t>
    <rPh sb="0" eb="2">
      <t>メンセキ</t>
    </rPh>
    <phoneticPr fontId="2"/>
  </si>
  <si>
    <t>面積計
(ａ)×(ｂ)</t>
    <rPh sb="0" eb="2">
      <t>メンセキ</t>
    </rPh>
    <rPh sb="2" eb="3">
      <t>ケイ</t>
    </rPh>
    <phoneticPr fontId="2"/>
  </si>
  <si>
    <t>メーカー名</t>
    <rPh sb="4" eb="5">
      <t>メイ</t>
    </rPh>
    <phoneticPr fontId="21"/>
  </si>
  <si>
    <t>窓サイズ（mm）</t>
    <rPh sb="0" eb="1">
      <t>マド</t>
    </rPh>
    <phoneticPr fontId="2"/>
  </si>
  <si>
    <t>支店名</t>
    <rPh sb="0" eb="3">
      <t>シテンメイ</t>
    </rPh>
    <phoneticPr fontId="2"/>
  </si>
  <si>
    <t>申請者</t>
    <rPh sb="0" eb="3">
      <t>シンセイシャ</t>
    </rPh>
    <phoneticPr fontId="2"/>
  </si>
  <si>
    <t>郵便番号</t>
    <rPh sb="0" eb="4">
      <t>ユウビンバンゴウ</t>
    </rPh>
    <phoneticPr fontId="2"/>
  </si>
  <si>
    <t>住所</t>
    <rPh sb="0" eb="2">
      <t>ジュウショ</t>
    </rPh>
    <phoneticPr fontId="2"/>
  </si>
  <si>
    <t>（ふりがな）</t>
    <phoneticPr fontId="2"/>
  </si>
  <si>
    <t>生年月日</t>
    <rPh sb="0" eb="2">
      <t>セイネン</t>
    </rPh>
    <rPh sb="2" eb="4">
      <t>ガッピ</t>
    </rPh>
    <phoneticPr fontId="2"/>
  </si>
  <si>
    <t>会社名</t>
    <rPh sb="0" eb="2">
      <t>カイシャ</t>
    </rPh>
    <rPh sb="2" eb="3">
      <t>メイ</t>
    </rPh>
    <phoneticPr fontId="2"/>
  </si>
  <si>
    <t>手続代行者</t>
    <rPh sb="0" eb="2">
      <t>テツヅ</t>
    </rPh>
    <rPh sb="2" eb="5">
      <t>ダイコウシャ</t>
    </rPh>
    <phoneticPr fontId="2"/>
  </si>
  <si>
    <t>〒</t>
    <phoneticPr fontId="2"/>
  </si>
  <si>
    <t>住宅区分</t>
    <rPh sb="0" eb="2">
      <t>ジュウタク</t>
    </rPh>
    <rPh sb="2" eb="4">
      <t>クブン</t>
    </rPh>
    <phoneticPr fontId="2"/>
  </si>
  <si>
    <t>戸建住宅</t>
    <phoneticPr fontId="2"/>
  </si>
  <si>
    <t>所有区分</t>
    <rPh sb="0" eb="2">
      <t>ショユウ</t>
    </rPh>
    <rPh sb="2" eb="4">
      <t>クブン</t>
    </rPh>
    <phoneticPr fontId="2"/>
  </si>
  <si>
    <t xml:space="preserve"> 円（税抜)</t>
    <phoneticPr fontId="2"/>
  </si>
  <si>
    <t>電話番号</t>
    <rPh sb="0" eb="2">
      <t>デンワ</t>
    </rPh>
    <rPh sb="2" eb="4">
      <t>バンゴウ</t>
    </rPh>
    <phoneticPr fontId="2"/>
  </si>
  <si>
    <t>E-mail</t>
    <phoneticPr fontId="2"/>
  </si>
  <si>
    <t>ＦＡＸ番号</t>
    <rPh sb="3" eb="5">
      <t>バンゴウ</t>
    </rPh>
    <phoneticPr fontId="2"/>
  </si>
  <si>
    <t>緊急連絡先
（携帯等）</t>
    <rPh sb="0" eb="2">
      <t>キンキュウ</t>
    </rPh>
    <rPh sb="2" eb="5">
      <t>レンラクサキ</t>
    </rPh>
    <rPh sb="7" eb="9">
      <t>ケイタイ</t>
    </rPh>
    <rPh sb="9" eb="10">
      <t>ナド</t>
    </rPh>
    <phoneticPr fontId="2"/>
  </si>
  <si>
    <t>所　属</t>
    <rPh sb="0" eb="1">
      <t>トコロ</t>
    </rPh>
    <rPh sb="2" eb="3">
      <t>ゾク</t>
    </rPh>
    <phoneticPr fontId="2"/>
  </si>
  <si>
    <t>担当者</t>
    <rPh sb="0" eb="3">
      <t>タントウシャ</t>
    </rPh>
    <phoneticPr fontId="2"/>
  </si>
  <si>
    <t>住　所</t>
    <rPh sb="0" eb="1">
      <t>ジュウ</t>
    </rPh>
    <rPh sb="2" eb="3">
      <t>ショ</t>
    </rPh>
    <phoneticPr fontId="2"/>
  </si>
  <si>
    <t>暴力団排除に関する誓約事項</t>
    <rPh sb="0" eb="3">
      <t>ボウリョクダン</t>
    </rPh>
    <phoneticPr fontId="2"/>
  </si>
  <si>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2"/>
  </si>
  <si>
    <t>記</t>
  </si>
  <si>
    <t>　　　（２）役員等が、自己、自社若しくは第三者の不正の利益を図る目的又は第三者に損害を加える
　　　　　　目的をもって、暴力団又は暴力団員を利用するなどしているとき。</t>
    <phoneticPr fontId="2"/>
  </si>
  <si>
    <t>　　　（３）役員等が、暴力団又は暴力団員に対して、資金等を供給し、又は便宜を供与するなど直接
　　　　　　的あるいは積極的に暴力団の維持、運営に協力し、若しくは関与しているとき。</t>
    <phoneticPr fontId="2"/>
  </si>
  <si>
    <t>　　　（４）役員等が、暴力団又は暴力団員であることを知りながらこれと社会的に非難されるべき
　　　　　　関係を有しているとき。</t>
    <phoneticPr fontId="2"/>
  </si>
  <si>
    <t>－</t>
    <phoneticPr fontId="2"/>
  </si>
  <si>
    <t>（</t>
    <phoneticPr fontId="2"/>
  </si>
  <si>
    <t>）</t>
    <phoneticPr fontId="2"/>
  </si>
  <si>
    <t>－</t>
    <phoneticPr fontId="2"/>
  </si>
  <si>
    <t>）</t>
    <phoneticPr fontId="2"/>
  </si>
  <si>
    <t>E-mail</t>
    <phoneticPr fontId="2"/>
  </si>
  <si>
    <t>（</t>
    <phoneticPr fontId="2"/>
  </si>
  <si>
    <t>)</t>
    <phoneticPr fontId="2"/>
  </si>
  <si>
    <t>-</t>
  </si>
  <si>
    <t>窓数
(ｂ)</t>
    <rPh sb="0" eb="1">
      <t>マド</t>
    </rPh>
    <rPh sb="1" eb="2">
      <t>スウ</t>
    </rPh>
    <phoneticPr fontId="2"/>
  </si>
  <si>
    <t>円</t>
    <rPh sb="0" eb="1">
      <t>エン</t>
    </rPh>
    <phoneticPr fontId="26"/>
  </si>
  <si>
    <t>求積表
番号</t>
    <rPh sb="0" eb="1">
      <t>キュウ</t>
    </rPh>
    <rPh sb="1" eb="2">
      <t>セキ</t>
    </rPh>
    <rPh sb="2" eb="3">
      <t>ヒョウ</t>
    </rPh>
    <rPh sb="4" eb="6">
      <t>バンゴウ</t>
    </rPh>
    <phoneticPr fontId="2"/>
  </si>
  <si>
    <t>総括表</t>
    <rPh sb="0" eb="1">
      <t>ソウ</t>
    </rPh>
    <rPh sb="1" eb="2">
      <t>カツ</t>
    </rPh>
    <rPh sb="2" eb="3">
      <t>ヒョウ</t>
    </rPh>
    <phoneticPr fontId="2"/>
  </si>
  <si>
    <t>（小数点第２位まで、３位切捨て）</t>
    <rPh sb="1" eb="4">
      <t>ショウスウテン</t>
    </rPh>
    <rPh sb="4" eb="5">
      <t>ダイ</t>
    </rPh>
    <rPh sb="6" eb="7">
      <t>イ</t>
    </rPh>
    <rPh sb="11" eb="12">
      <t>イ</t>
    </rPh>
    <rPh sb="12" eb="14">
      <t>キリス</t>
    </rPh>
    <phoneticPr fontId="2"/>
  </si>
  <si>
    <t>地域区分</t>
    <rPh sb="0" eb="2">
      <t>チイキ</t>
    </rPh>
    <rPh sb="2" eb="4">
      <t>クブン</t>
    </rPh>
    <phoneticPr fontId="26"/>
  </si>
  <si>
    <t>明細書　【断熱材】</t>
    <rPh sb="0" eb="2">
      <t>メイサイ</t>
    </rPh>
    <rPh sb="2" eb="3">
      <t>ショ</t>
    </rPh>
    <rPh sb="5" eb="8">
      <t>ダンネツザイ</t>
    </rPh>
    <phoneticPr fontId="2"/>
  </si>
  <si>
    <t>地域1～3</t>
    <rPh sb="0" eb="2">
      <t>チイキ</t>
    </rPh>
    <phoneticPr fontId="26"/>
  </si>
  <si>
    <t>地域4～8</t>
    <rPh sb="0" eb="2">
      <t>チイキ</t>
    </rPh>
    <phoneticPr fontId="26"/>
  </si>
  <si>
    <t>所有</t>
    <rPh sb="0" eb="2">
      <t>ショユウ</t>
    </rPh>
    <phoneticPr fontId="2"/>
  </si>
  <si>
    <t>築年数</t>
    <rPh sb="0" eb="1">
      <t>チク</t>
    </rPh>
    <rPh sb="1" eb="3">
      <t>ネンスウ</t>
    </rPh>
    <phoneticPr fontId="2"/>
  </si>
  <si>
    <t>無</t>
    <rPh sb="0" eb="1">
      <t>ナシ</t>
    </rPh>
    <phoneticPr fontId="2"/>
  </si>
  <si>
    <t>有</t>
    <rPh sb="0" eb="1">
      <t>アリ</t>
    </rPh>
    <phoneticPr fontId="2"/>
  </si>
  <si>
    <t>グレード</t>
  </si>
  <si>
    <t>D1</t>
  </si>
  <si>
    <t>D2</t>
  </si>
  <si>
    <t>D3</t>
  </si>
  <si>
    <t>D4</t>
  </si>
  <si>
    <r>
      <rPr>
        <sz val="8"/>
        <color indexed="10"/>
        <rFont val="ＭＳ 明朝"/>
        <family val="1"/>
        <charset val="128"/>
      </rPr>
      <t>有にチェックされた方へ</t>
    </r>
    <r>
      <rPr>
        <sz val="13"/>
        <rFont val="ＭＳ 明朝"/>
        <family val="1"/>
        <charset val="128"/>
      </rPr>
      <t xml:space="preserve">
</t>
    </r>
    <r>
      <rPr>
        <sz val="12"/>
        <rFont val="ＭＳ 明朝"/>
        <family val="1"/>
        <charset val="128"/>
      </rPr>
      <t>補助金を重複して受け取れない場合があるので注意すること</t>
    </r>
    <rPh sb="0" eb="1">
      <t>アリ</t>
    </rPh>
    <rPh sb="9" eb="10">
      <t>カタ</t>
    </rPh>
    <rPh sb="12" eb="15">
      <t>ホジョキン</t>
    </rPh>
    <rPh sb="16" eb="18">
      <t>チョウフク</t>
    </rPh>
    <rPh sb="20" eb="21">
      <t>ウ</t>
    </rPh>
    <rPh sb="22" eb="23">
      <t>ト</t>
    </rPh>
    <rPh sb="26" eb="28">
      <t>バアイ</t>
    </rPh>
    <rPh sb="33" eb="35">
      <t>チュウイ</t>
    </rPh>
    <phoneticPr fontId="2"/>
  </si>
  <si>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2"/>
  </si>
  <si>
    <t>断熱材</t>
    <rPh sb="0" eb="3">
      <t>ダンネツザイ</t>
    </rPh>
    <phoneticPr fontId="2"/>
  </si>
  <si>
    <t>窓</t>
    <rPh sb="0" eb="1">
      <t>マド</t>
    </rPh>
    <phoneticPr fontId="2"/>
  </si>
  <si>
    <t>パッケージ型番</t>
    <rPh sb="5" eb="7">
      <t>カタバン</t>
    </rPh>
    <phoneticPr fontId="2"/>
  </si>
  <si>
    <t>数量</t>
    <rPh sb="0" eb="2">
      <t>スウリョウ</t>
    </rPh>
    <phoneticPr fontId="46"/>
  </si>
  <si>
    <t>費目</t>
    <rPh sb="0" eb="2">
      <t>ヒモク</t>
    </rPh>
    <phoneticPr fontId="2"/>
  </si>
  <si>
    <t>工事費</t>
    <rPh sb="0" eb="2">
      <t>コウジ</t>
    </rPh>
    <rPh sb="2" eb="3">
      <t>ヒ</t>
    </rPh>
    <phoneticPr fontId="46"/>
  </si>
  <si>
    <t>設備費</t>
    <rPh sb="0" eb="3">
      <t>セツビヒ</t>
    </rPh>
    <phoneticPr fontId="46"/>
  </si>
  <si>
    <t>ｋWh</t>
    <phoneticPr fontId="46"/>
  </si>
  <si>
    <t>種目</t>
    <rPh sb="0" eb="2">
      <t>シュモク</t>
    </rPh>
    <phoneticPr fontId="2"/>
  </si>
  <si>
    <t>ヒートポンプユニット</t>
    <phoneticPr fontId="46"/>
  </si>
  <si>
    <t>貯湯ユニット</t>
    <rPh sb="0" eb="2">
      <t>チョトウ</t>
    </rPh>
    <phoneticPr fontId="46"/>
  </si>
  <si>
    <t>製品型番</t>
    <rPh sb="0" eb="2">
      <t>セイヒン</t>
    </rPh>
    <rPh sb="2" eb="4">
      <t>カタバン</t>
    </rPh>
    <phoneticPr fontId="46"/>
  </si>
  <si>
    <t>蓄熱設備</t>
    <rPh sb="0" eb="2">
      <t>チクネツ</t>
    </rPh>
    <rPh sb="2" eb="4">
      <t>セツビ</t>
    </rPh>
    <phoneticPr fontId="2"/>
  </si>
  <si>
    <t>初期実効容量</t>
    <rPh sb="0" eb="2">
      <t>ショキ</t>
    </rPh>
    <rPh sb="2" eb="4">
      <t>ジッコウ</t>
    </rPh>
    <rPh sb="4" eb="6">
      <t>ヨウリョウ</t>
    </rPh>
    <phoneticPr fontId="46"/>
  </si>
  <si>
    <t>グレード</t>
    <phoneticPr fontId="2"/>
  </si>
  <si>
    <t>合計
熱抵抗値</t>
    <rPh sb="0" eb="2">
      <t>ゴウケイ</t>
    </rPh>
    <rPh sb="3" eb="4">
      <t>ネツ</t>
    </rPh>
    <rPh sb="4" eb="6">
      <t>テイコウ</t>
    </rPh>
    <rPh sb="6" eb="7">
      <t>チ</t>
    </rPh>
    <phoneticPr fontId="2"/>
  </si>
  <si>
    <t>一層目</t>
    <rPh sb="0" eb="2">
      <t>イッソウ</t>
    </rPh>
    <rPh sb="2" eb="3">
      <t>メ</t>
    </rPh>
    <phoneticPr fontId="2"/>
  </si>
  <si>
    <t>㎡</t>
    <phoneticPr fontId="2"/>
  </si>
  <si>
    <t>二層目</t>
    <rPh sb="0" eb="2">
      <t>ニソウ</t>
    </rPh>
    <rPh sb="2" eb="3">
      <t>メ</t>
    </rPh>
    <phoneticPr fontId="2"/>
  </si>
  <si>
    <t>天井</t>
    <rPh sb="0" eb="2">
      <t>テンジョウ</t>
    </rPh>
    <phoneticPr fontId="2"/>
  </si>
  <si>
    <t>外壁</t>
    <rPh sb="0" eb="2">
      <t>ガイヘキ</t>
    </rPh>
    <phoneticPr fontId="2"/>
  </si>
  <si>
    <t>床</t>
    <rPh sb="0" eb="1">
      <t>ユカ</t>
    </rPh>
    <phoneticPr fontId="2"/>
  </si>
  <si>
    <t>ｘ</t>
    <phoneticPr fontId="2"/>
  </si>
  <si>
    <t>合計</t>
    <rPh sb="0" eb="2">
      <t>ゴウケイ</t>
    </rPh>
    <phoneticPr fontId="2"/>
  </si>
  <si>
    <t>改修工法</t>
    <rPh sb="0" eb="2">
      <t>カイシュウ</t>
    </rPh>
    <rPh sb="2" eb="4">
      <t>コウホウ</t>
    </rPh>
    <phoneticPr fontId="2"/>
  </si>
  <si>
    <t>製品名
（シリーズ名）</t>
    <rPh sb="0" eb="3">
      <t>セイヒンメイ</t>
    </rPh>
    <rPh sb="9" eb="10">
      <t>メイ</t>
    </rPh>
    <phoneticPr fontId="2"/>
  </si>
  <si>
    <t>グレード</t>
    <phoneticPr fontId="2"/>
  </si>
  <si>
    <t>×</t>
    <phoneticPr fontId="2"/>
  </si>
  <si>
    <t>内窓取付</t>
    <rPh sb="0" eb="1">
      <t>ウチ</t>
    </rPh>
    <rPh sb="1" eb="2">
      <t>マド</t>
    </rPh>
    <rPh sb="2" eb="4">
      <t>トリツケ</t>
    </rPh>
    <phoneticPr fontId="2"/>
  </si>
  <si>
    <t>W1</t>
    <phoneticPr fontId="2"/>
  </si>
  <si>
    <t>W2</t>
    <phoneticPr fontId="2"/>
  </si>
  <si>
    <t>W3</t>
    <phoneticPr fontId="2"/>
  </si>
  <si>
    <t>W4</t>
    <phoneticPr fontId="2"/>
  </si>
  <si>
    <t>W5</t>
    <phoneticPr fontId="2"/>
  </si>
  <si>
    <t>ガラス交換</t>
    <rPh sb="3" eb="5">
      <t>コウカン</t>
    </rPh>
    <phoneticPr fontId="2"/>
  </si>
  <si>
    <t>平面図の
窓番号</t>
    <rPh sb="0" eb="3">
      <t>ヘイメンズ</t>
    </rPh>
    <rPh sb="5" eb="6">
      <t>マド</t>
    </rPh>
    <rPh sb="6" eb="8">
      <t>バンゴウ</t>
    </rPh>
    <phoneticPr fontId="2"/>
  </si>
  <si>
    <t>天井</t>
    <rPh sb="0" eb="2">
      <t>テンジョウ</t>
    </rPh>
    <phoneticPr fontId="26"/>
  </si>
  <si>
    <t>外壁</t>
    <rPh sb="0" eb="2">
      <t>ガイヘキ</t>
    </rPh>
    <phoneticPr fontId="26"/>
  </si>
  <si>
    <t>床</t>
    <rPh sb="0" eb="1">
      <t>ユカ</t>
    </rPh>
    <phoneticPr fontId="26"/>
  </si>
  <si>
    <t>・見積書の各項目が税込金額で記載されている場合、必ず[税抜]に修正して作成すること。</t>
    <rPh sb="1" eb="4">
      <t>ミツモリショ</t>
    </rPh>
    <rPh sb="5" eb="8">
      <t>カクコウモク</t>
    </rPh>
    <rPh sb="9" eb="11">
      <t>ゼイコミ</t>
    </rPh>
    <rPh sb="11" eb="13">
      <t>キンガク</t>
    </rPh>
    <rPh sb="14" eb="16">
      <t>キサイ</t>
    </rPh>
    <rPh sb="21" eb="23">
      <t>バアイ</t>
    </rPh>
    <rPh sb="24" eb="25">
      <t>カナラ</t>
    </rPh>
    <rPh sb="27" eb="29">
      <t>ゼイヌキ</t>
    </rPh>
    <rPh sb="31" eb="33">
      <t>シュウセイ</t>
    </rPh>
    <rPh sb="35" eb="37">
      <t>サクセイ</t>
    </rPh>
    <phoneticPr fontId="2"/>
  </si>
  <si>
    <t>※□の箇所は、該当項目に■を付ける</t>
    <rPh sb="3" eb="5">
      <t>カショ</t>
    </rPh>
    <rPh sb="9" eb="11">
      <t>コウモク</t>
    </rPh>
    <phoneticPr fontId="2"/>
  </si>
  <si>
    <t>補助単価（円）</t>
    <rPh sb="0" eb="2">
      <t>ホジョ</t>
    </rPh>
    <rPh sb="2" eb="4">
      <t>タンカ</t>
    </rPh>
    <rPh sb="5" eb="6">
      <t>エン</t>
    </rPh>
    <phoneticPr fontId="2"/>
  </si>
  <si>
    <t>施工面積（㎡）</t>
    <rPh sb="0" eb="2">
      <t>セコウ</t>
    </rPh>
    <rPh sb="2" eb="4">
      <t>メンセキ</t>
    </rPh>
    <phoneticPr fontId="2"/>
  </si>
  <si>
    <t>合計</t>
    <rPh sb="0" eb="2">
      <t>ゴウケイ</t>
    </rPh>
    <phoneticPr fontId="46"/>
  </si>
  <si>
    <t>（小数点第１位を切捨て）</t>
    <rPh sb="1" eb="4">
      <t>ショウスウテン</t>
    </rPh>
    <rPh sb="4" eb="5">
      <t>ダイ</t>
    </rPh>
    <rPh sb="6" eb="7">
      <t>イ</t>
    </rPh>
    <rPh sb="8" eb="10">
      <t>キリス</t>
    </rPh>
    <phoneticPr fontId="2"/>
  </si>
  <si>
    <t>ページ）</t>
    <phoneticPr fontId="26"/>
  </si>
  <si>
    <t>／</t>
    <phoneticPr fontId="26"/>
  </si>
  <si>
    <t>（</t>
    <phoneticPr fontId="26"/>
  </si>
  <si>
    <t>計</t>
    <rPh sb="0" eb="1">
      <t>ケイ</t>
    </rPh>
    <phoneticPr fontId="21"/>
  </si>
  <si>
    <t>■</t>
  </si>
  <si>
    <t>建材名</t>
    <rPh sb="0" eb="2">
      <t>ケンザイ</t>
    </rPh>
    <rPh sb="2" eb="3">
      <t>メイ</t>
    </rPh>
    <phoneticPr fontId="2"/>
  </si>
  <si>
    <t>＜補助対象経費の算出＞</t>
    <rPh sb="5" eb="7">
      <t>ケイヒ</t>
    </rPh>
    <rPh sb="8" eb="10">
      <t>サンシュツ</t>
    </rPh>
    <phoneticPr fontId="2"/>
  </si>
  <si>
    <t>補助対象経費（円）</t>
    <rPh sb="0" eb="2">
      <t>ホジョ</t>
    </rPh>
    <rPh sb="2" eb="4">
      <t>タイショウ</t>
    </rPh>
    <rPh sb="4" eb="6">
      <t>ケイヒ</t>
    </rPh>
    <rPh sb="7" eb="8">
      <t>エン</t>
    </rPh>
    <phoneticPr fontId="2"/>
  </si>
  <si>
    <t>補助対象経費の合計（円）</t>
    <rPh sb="0" eb="2">
      <t>ホジョ</t>
    </rPh>
    <rPh sb="2" eb="4">
      <t>タイショウ</t>
    </rPh>
    <rPh sb="4" eb="6">
      <t>ケイヒ</t>
    </rPh>
    <rPh sb="7" eb="9">
      <t>ゴウケイ</t>
    </rPh>
    <rPh sb="10" eb="11">
      <t>エン</t>
    </rPh>
    <phoneticPr fontId="2"/>
  </si>
  <si>
    <t>＜見積書の補助対象経費＞</t>
    <rPh sb="1" eb="4">
      <t>ミツモリショ</t>
    </rPh>
    <rPh sb="9" eb="11">
      <t>ケイヒ</t>
    </rPh>
    <phoneticPr fontId="2"/>
  </si>
  <si>
    <t>高性能建材の補助対象経費合計（Ａ）</t>
    <rPh sb="0" eb="3">
      <t>コウセイノウ</t>
    </rPh>
    <rPh sb="3" eb="5">
      <t>ケンザイ</t>
    </rPh>
    <rPh sb="10" eb="12">
      <t>ケイヒ</t>
    </rPh>
    <rPh sb="12" eb="14">
      <t>ゴウケイ</t>
    </rPh>
    <phoneticPr fontId="2"/>
  </si>
  <si>
    <t>補助対象経費（円）</t>
    <rPh sb="0" eb="2">
      <t>ホジョ</t>
    </rPh>
    <rPh sb="2" eb="4">
      <t>タイショウ</t>
    </rPh>
    <rPh sb="7" eb="8">
      <t>エン</t>
    </rPh>
    <phoneticPr fontId="2"/>
  </si>
  <si>
    <t>補助対象経費の合計（円）</t>
    <rPh sb="0" eb="2">
      <t>ホジョ</t>
    </rPh>
    <rPh sb="2" eb="4">
      <t>タイショウ</t>
    </rPh>
    <rPh sb="7" eb="9">
      <t>ゴウケイ</t>
    </rPh>
    <rPh sb="10" eb="11">
      <t>エン</t>
    </rPh>
    <phoneticPr fontId="2"/>
  </si>
  <si>
    <t>＜住宅の概要＞</t>
    <rPh sb="1" eb="3">
      <t>ジュウタク</t>
    </rPh>
    <rPh sb="4" eb="6">
      <t>ガイヨウ</t>
    </rPh>
    <phoneticPr fontId="2"/>
  </si>
  <si>
    <t>工法</t>
    <rPh sb="0" eb="2">
      <t>コウホウ</t>
    </rPh>
    <phoneticPr fontId="2"/>
  </si>
  <si>
    <t>木造（枠組壁工法）</t>
    <phoneticPr fontId="2"/>
  </si>
  <si>
    <t>Ｓ造</t>
    <phoneticPr fontId="2"/>
  </si>
  <si>
    <t>ＲＣ造</t>
    <phoneticPr fontId="2"/>
  </si>
  <si>
    <t>ＳＲＣ造</t>
    <phoneticPr fontId="2"/>
  </si>
  <si>
    <t>（</t>
    <phoneticPr fontId="2"/>
  </si>
  <si>
    <t>）</t>
    <phoneticPr fontId="2"/>
  </si>
  <si>
    <t>延べ床面積</t>
    <rPh sb="0" eb="1">
      <t>ノ</t>
    </rPh>
    <rPh sb="2" eb="5">
      <t>ユカメンセキ</t>
    </rPh>
    <phoneticPr fontId="2"/>
  </si>
  <si>
    <t>㎡</t>
    <phoneticPr fontId="2"/>
  </si>
  <si>
    <t>床面積</t>
    <rPh sb="0" eb="3">
      <t>ユカメンセキ</t>
    </rPh>
    <phoneticPr fontId="2"/>
  </si>
  <si>
    <t>１F</t>
    <phoneticPr fontId="2"/>
  </si>
  <si>
    <t>㎡</t>
    <phoneticPr fontId="2"/>
  </si>
  <si>
    <t>２Ｆ</t>
    <phoneticPr fontId="2"/>
  </si>
  <si>
    <t>　㎡</t>
    <phoneticPr fontId="2"/>
  </si>
  <si>
    <t>３Ｆ</t>
    <phoneticPr fontId="2"/>
  </si>
  <si>
    <t>（地下</t>
    <rPh sb="1" eb="3">
      <t>チカ</t>
    </rPh>
    <phoneticPr fontId="2"/>
  </si>
  <si>
    <t>㎡）</t>
    <phoneticPr fontId="2"/>
  </si>
  <si>
    <t>改修率</t>
    <rPh sb="0" eb="2">
      <t>カイシュウ</t>
    </rPh>
    <rPh sb="2" eb="3">
      <t>リツ</t>
    </rPh>
    <phoneticPr fontId="2"/>
  </si>
  <si>
    <t>％</t>
    <phoneticPr fontId="2"/>
  </si>
  <si>
    <t>地域区分</t>
    <rPh sb="0" eb="2">
      <t>チイキ</t>
    </rPh>
    <rPh sb="2" eb="4">
      <t>クブン</t>
    </rPh>
    <phoneticPr fontId="2"/>
  </si>
  <si>
    <t>＜エネルギー計算＞</t>
    <rPh sb="6" eb="8">
      <t>ケイサン</t>
    </rPh>
    <phoneticPr fontId="2"/>
  </si>
  <si>
    <t>早見表を使用する</t>
    <rPh sb="0" eb="3">
      <t>ハヤミヒョウ</t>
    </rPh>
    <rPh sb="4" eb="6">
      <t>シヨウ</t>
    </rPh>
    <phoneticPr fontId="2"/>
  </si>
  <si>
    <t>個別計算をする</t>
    <rPh sb="0" eb="2">
      <t>コベツ</t>
    </rPh>
    <rPh sb="2" eb="4">
      <t>ケイサン</t>
    </rPh>
    <phoneticPr fontId="2"/>
  </si>
  <si>
    <t>組合せ番号</t>
    <phoneticPr fontId="2"/>
  </si>
  <si>
    <t>基礎断熱有り</t>
    <rPh sb="0" eb="2">
      <t>キソ</t>
    </rPh>
    <rPh sb="2" eb="4">
      <t>ダンネツ</t>
    </rPh>
    <rPh sb="4" eb="5">
      <t>アリ</t>
    </rPh>
    <phoneticPr fontId="2"/>
  </si>
  <si>
    <t>↑基礎断熱改修を行う場合は選択すること</t>
    <rPh sb="1" eb="3">
      <t>キソ</t>
    </rPh>
    <rPh sb="3" eb="5">
      <t>ダンネツ</t>
    </rPh>
    <rPh sb="5" eb="7">
      <t>カイシュウ</t>
    </rPh>
    <rPh sb="8" eb="9">
      <t>オコナ</t>
    </rPh>
    <rPh sb="10" eb="12">
      <t>バアイ</t>
    </rPh>
    <rPh sb="13" eb="15">
      <t>センタク</t>
    </rPh>
    <phoneticPr fontId="2"/>
  </si>
  <si>
    <t>蓄熱設備</t>
    <rPh sb="0" eb="2">
      <t>チクネツ</t>
    </rPh>
    <rPh sb="2" eb="4">
      <t>セツビ</t>
    </rPh>
    <phoneticPr fontId="2"/>
  </si>
  <si>
    <t>…申請者入力欄</t>
    <rPh sb="1" eb="4">
      <t>シンセイシャ</t>
    </rPh>
    <rPh sb="4" eb="6">
      <t>ニュウリョク</t>
    </rPh>
    <rPh sb="6" eb="7">
      <t>ラン</t>
    </rPh>
    <phoneticPr fontId="2"/>
  </si>
  <si>
    <t>【高性能建材】</t>
    <rPh sb="1" eb="4">
      <t>コウセイノウ</t>
    </rPh>
    <rPh sb="4" eb="6">
      <t>ケンザイ</t>
    </rPh>
    <phoneticPr fontId="2"/>
  </si>
  <si>
    <t>補助対象経費（円）</t>
    <rPh sb="4" eb="6">
      <t>ケイヒ</t>
    </rPh>
    <rPh sb="7" eb="8">
      <t>エン</t>
    </rPh>
    <phoneticPr fontId="2"/>
  </si>
  <si>
    <t>ガラス</t>
    <phoneticPr fontId="2"/>
  </si>
  <si>
    <t>太陽光発電システム等</t>
    <rPh sb="0" eb="3">
      <t>タイヨウコウ</t>
    </rPh>
    <rPh sb="3" eb="5">
      <t>ハツデン</t>
    </rPh>
    <rPh sb="9" eb="10">
      <t>トウ</t>
    </rPh>
    <phoneticPr fontId="2"/>
  </si>
  <si>
    <t>設置していない</t>
    <rPh sb="0" eb="2">
      <t>セッチ</t>
    </rPh>
    <phoneticPr fontId="2"/>
  </si>
  <si>
    <t>設置している</t>
    <phoneticPr fontId="2"/>
  </si>
  <si>
    <t>売電契約（FIT契約）あり</t>
    <rPh sb="0" eb="2">
      <t>バイデン</t>
    </rPh>
    <rPh sb="2" eb="4">
      <t>ケイヤク</t>
    </rPh>
    <rPh sb="8" eb="10">
      <t>ケイヤク</t>
    </rPh>
    <phoneticPr fontId="2"/>
  </si>
  <si>
    <t>（契約終了時期：</t>
    <rPh sb="1" eb="3">
      <t>ケイヤク</t>
    </rPh>
    <rPh sb="3" eb="5">
      <t>シュウリョウ</t>
    </rPh>
    <rPh sb="5" eb="7">
      <t>ジキ</t>
    </rPh>
    <phoneticPr fontId="2"/>
  </si>
  <si>
    <t>月）</t>
    <rPh sb="0" eb="1">
      <t>ツキ</t>
    </rPh>
    <phoneticPr fontId="2"/>
  </si>
  <si>
    <t>（注）この申請書には、以下の書面を添付すること。</t>
    <rPh sb="1" eb="2">
      <t>チュウ</t>
    </rPh>
    <rPh sb="5" eb="8">
      <t>シンセイショ</t>
    </rPh>
    <rPh sb="11" eb="13">
      <t>イカ</t>
    </rPh>
    <rPh sb="14" eb="16">
      <t>ショメン</t>
    </rPh>
    <rPh sb="17" eb="19">
      <t>テンプ</t>
    </rPh>
    <phoneticPr fontId="28"/>
  </si>
  <si>
    <t>暴力団排除に関する誓約事項（別紙１）</t>
    <rPh sb="0" eb="3">
      <t>ボウリョクダン</t>
    </rPh>
    <rPh sb="3" eb="5">
      <t>ハイジョ</t>
    </rPh>
    <rPh sb="6" eb="7">
      <t>カン</t>
    </rPh>
    <rPh sb="9" eb="11">
      <t>セイヤク</t>
    </rPh>
    <rPh sb="11" eb="13">
      <t>ジコウ</t>
    </rPh>
    <rPh sb="14" eb="16">
      <t>ベッシ</t>
    </rPh>
    <phoneticPr fontId="28"/>
  </si>
  <si>
    <t>小数点第1位まで、2位切捨て
↓（自動計算）</t>
    <rPh sb="0" eb="3">
      <t>ショウスウテン</t>
    </rPh>
    <rPh sb="3" eb="4">
      <t>ダイ</t>
    </rPh>
    <rPh sb="5" eb="6">
      <t>イ</t>
    </rPh>
    <rPh sb="10" eb="11">
      <t>イ</t>
    </rPh>
    <rPh sb="11" eb="13">
      <t>キリス</t>
    </rPh>
    <rPh sb="17" eb="19">
      <t>ジドウ</t>
    </rPh>
    <rPh sb="19" eb="21">
      <t>ケイサン</t>
    </rPh>
    <phoneticPr fontId="2"/>
  </si>
  <si>
    <t>窓の補助対象経費合計</t>
    <rPh sb="0" eb="1">
      <t>マド</t>
    </rPh>
    <rPh sb="2" eb="4">
      <t>ホジョ</t>
    </rPh>
    <rPh sb="4" eb="6">
      <t>タイショウ</t>
    </rPh>
    <rPh sb="6" eb="8">
      <t>ケイヒ</t>
    </rPh>
    <rPh sb="8" eb="10">
      <t>ゴウケイ</t>
    </rPh>
    <phoneticPr fontId="2"/>
  </si>
  <si>
    <t>蓄電システム</t>
    <rPh sb="0" eb="2">
      <t>チクデン</t>
    </rPh>
    <phoneticPr fontId="2"/>
  </si>
  <si>
    <t>目標価格</t>
    <rPh sb="0" eb="2">
      <t>モクヒョウ</t>
    </rPh>
    <rPh sb="2" eb="4">
      <t>カカク</t>
    </rPh>
    <phoneticPr fontId="46"/>
  </si>
  <si>
    <t>↓目標価格以下であること。</t>
    <rPh sb="1" eb="3">
      <t>モクヒョウ</t>
    </rPh>
    <rPh sb="3" eb="5">
      <t>カカク</t>
    </rPh>
    <rPh sb="5" eb="7">
      <t>イカ</t>
    </rPh>
    <phoneticPr fontId="46"/>
  </si>
  <si>
    <t>居住区分</t>
    <rPh sb="0" eb="2">
      <t>キョジュウ</t>
    </rPh>
    <rPh sb="2" eb="4">
      <t>クブン</t>
    </rPh>
    <phoneticPr fontId="2"/>
  </si>
  <si>
    <t>居住</t>
    <phoneticPr fontId="2"/>
  </si>
  <si>
    <t>〒</t>
    <phoneticPr fontId="2"/>
  </si>
  <si>
    <t>－</t>
    <phoneticPr fontId="2"/>
  </si>
  <si>
    <t>他の補助金等
への申請</t>
    <rPh sb="0" eb="1">
      <t>タ</t>
    </rPh>
    <rPh sb="2" eb="5">
      <t>ホジョキン</t>
    </rPh>
    <rPh sb="5" eb="6">
      <t>トウ</t>
    </rPh>
    <rPh sb="9" eb="11">
      <t>シンセイ</t>
    </rPh>
    <phoneticPr fontId="2"/>
  </si>
  <si>
    <t>（</t>
    <phoneticPr fontId="2"/>
  </si>
  <si>
    <t>）</t>
    <phoneticPr fontId="2"/>
  </si>
  <si>
    <t>年</t>
    <rPh sb="0" eb="1">
      <t>ネン</t>
    </rPh>
    <phoneticPr fontId="28"/>
  </si>
  <si>
    <t>／</t>
    <phoneticPr fontId="2"/>
  </si>
  <si>
    <t>ページ）</t>
    <phoneticPr fontId="2"/>
  </si>
  <si>
    <t>ガラスサイズ（mm）</t>
    <phoneticPr fontId="2"/>
  </si>
  <si>
    <t>＜補助対象経費の算出＞</t>
    <rPh sb="8" eb="10">
      <t>サンシュツ</t>
    </rPh>
    <phoneticPr fontId="2"/>
  </si>
  <si>
    <t>G1</t>
    <phoneticPr fontId="2"/>
  </si>
  <si>
    <t>蓄電システム</t>
    <rPh sb="0" eb="2">
      <t>チクデン</t>
    </rPh>
    <phoneticPr fontId="2"/>
  </si>
  <si>
    <r>
      <t xml:space="preserve">厚み
</t>
    </r>
    <r>
      <rPr>
        <sz val="12"/>
        <rFont val="ＭＳ Ｐゴシック"/>
        <family val="3"/>
        <charset val="128"/>
      </rPr>
      <t>(mm)</t>
    </r>
    <rPh sb="0" eb="1">
      <t>アツ</t>
    </rPh>
    <phoneticPr fontId="2"/>
  </si>
  <si>
    <r>
      <rPr>
        <sz val="14"/>
        <rFont val="ＭＳ Ｐゴシック"/>
        <family val="3"/>
        <charset val="128"/>
      </rPr>
      <t>施工面積</t>
    </r>
    <r>
      <rPr>
        <sz val="12"/>
        <rFont val="ＭＳ Ｐゴシック"/>
        <family val="3"/>
        <charset val="128"/>
      </rPr>
      <t>（㎡）</t>
    </r>
    <rPh sb="0" eb="2">
      <t>セコウ</t>
    </rPh>
    <rPh sb="2" eb="4">
      <t>メンセキ</t>
    </rPh>
    <phoneticPr fontId="2"/>
  </si>
  <si>
    <t>工事費計</t>
    <rPh sb="0" eb="2">
      <t>コウジ</t>
    </rPh>
    <rPh sb="2" eb="3">
      <t>ヒ</t>
    </rPh>
    <rPh sb="3" eb="4">
      <t>ケイ</t>
    </rPh>
    <phoneticPr fontId="46"/>
  </si>
  <si>
    <t>申請又は申請予定の
補助金等の名称</t>
    <rPh sb="0" eb="2">
      <t>シンセイ</t>
    </rPh>
    <rPh sb="2" eb="3">
      <t>マタ</t>
    </rPh>
    <rPh sb="4" eb="6">
      <t>シンセイ</t>
    </rPh>
    <rPh sb="6" eb="8">
      <t>ヨテイ</t>
    </rPh>
    <rPh sb="10" eb="13">
      <t>ホジョキン</t>
    </rPh>
    <rPh sb="13" eb="14">
      <t>トウ</t>
    </rPh>
    <rPh sb="15" eb="17">
      <t>メイショウ</t>
    </rPh>
    <phoneticPr fontId="2"/>
  </si>
  <si>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※（B)又は120万円のいずれか低い金額</t>
    </r>
    <rPh sb="6" eb="9">
      <t>コウセイノウ</t>
    </rPh>
    <rPh sb="9" eb="11">
      <t>ケンザイ</t>
    </rPh>
    <rPh sb="12" eb="14">
      <t>テキヨウ</t>
    </rPh>
    <rPh sb="14" eb="16">
      <t>ホジョ</t>
    </rPh>
    <rPh sb="16" eb="18">
      <t>サンテイ</t>
    </rPh>
    <rPh sb="18" eb="19">
      <t>ガク</t>
    </rPh>
    <rPh sb="27" eb="28">
      <t>マタ</t>
    </rPh>
    <rPh sb="32" eb="34">
      <t>マンエン</t>
    </rPh>
    <rPh sb="39" eb="40">
      <t>ヒク</t>
    </rPh>
    <rPh sb="41" eb="43">
      <t>キンガク</t>
    </rPh>
    <phoneticPr fontId="2"/>
  </si>
  <si>
    <t>外窓交換
・
カバー工法</t>
    <rPh sb="0" eb="1">
      <t>ソト</t>
    </rPh>
    <rPh sb="1" eb="2">
      <t>マド</t>
    </rPh>
    <rPh sb="2" eb="4">
      <t>コウカン</t>
    </rPh>
    <rPh sb="10" eb="12">
      <t>コウホウ</t>
    </rPh>
    <phoneticPr fontId="2"/>
  </si>
  <si>
    <t>明細書【窓】</t>
    <rPh sb="0" eb="3">
      <t>メイサイショ</t>
    </rPh>
    <rPh sb="4" eb="5">
      <t>マド</t>
    </rPh>
    <phoneticPr fontId="21"/>
  </si>
  <si>
    <t>明細書【ガラス】</t>
    <rPh sb="0" eb="3">
      <t>メイサイショ</t>
    </rPh>
    <phoneticPr fontId="2"/>
  </si>
  <si>
    <t>記</t>
    <rPh sb="0" eb="1">
      <t>キ</t>
    </rPh>
    <phoneticPr fontId="2"/>
  </si>
  <si>
    <t>着工予定日</t>
    <rPh sb="0" eb="2">
      <t>チャッコウ</t>
    </rPh>
    <rPh sb="2" eb="5">
      <t>ヨテイビ</t>
    </rPh>
    <phoneticPr fontId="2"/>
  </si>
  <si>
    <t>工事対象
住宅の住所</t>
    <rPh sb="0" eb="2">
      <t>コウジ</t>
    </rPh>
    <rPh sb="2" eb="4">
      <t>タイショウ</t>
    </rPh>
    <rPh sb="5" eb="7">
      <t>ジュウタク</t>
    </rPh>
    <rPh sb="8" eb="10">
      <t>ジュウショ</t>
    </rPh>
    <phoneticPr fontId="2"/>
  </si>
  <si>
    <t>　　　（１）法人等（個人、法人又は団体をいう。）が、暴力団（暴力団員による不当な行為の防止に　
　　　　　　関する法律（平成３年法律第７７号）第２条第２号に規定する暴力団をいう。以下同じ。）で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t>
    <rPh sb="202" eb="203">
      <t>イン</t>
    </rPh>
    <phoneticPr fontId="2"/>
  </si>
  <si>
    <t>枚数
(ｂ)</t>
    <rPh sb="0" eb="1">
      <t>マイ</t>
    </rPh>
    <rPh sb="1" eb="2">
      <t>スウ</t>
    </rPh>
    <phoneticPr fontId="2"/>
  </si>
  <si>
    <t>売電契約（FIT契約）なし</t>
    <rPh sb="0" eb="2">
      <t>バイデン</t>
    </rPh>
    <rPh sb="2" eb="4">
      <t>ケイヤク</t>
    </rPh>
    <rPh sb="8" eb="10">
      <t>ケイヤク</t>
    </rPh>
    <phoneticPr fontId="2"/>
  </si>
  <si>
    <t>役　職　名
代表者氏名</t>
    <rPh sb="0" eb="1">
      <t>ヤク</t>
    </rPh>
    <rPh sb="2" eb="3">
      <t>ショク</t>
    </rPh>
    <rPh sb="4" eb="5">
      <t>ナ</t>
    </rPh>
    <rPh sb="6" eb="8">
      <t>ダイヒョウ</t>
    </rPh>
    <rPh sb="8" eb="9">
      <t>シャ</t>
    </rPh>
    <rPh sb="9" eb="11">
      <t>シメイ</t>
    </rPh>
    <phoneticPr fontId="2"/>
  </si>
  <si>
    <t>申請者名</t>
    <rPh sb="0" eb="3">
      <t>シンセイシャ</t>
    </rPh>
    <rPh sb="3" eb="4">
      <t>メイ</t>
    </rPh>
    <phoneticPr fontId="2"/>
  </si>
  <si>
    <t>１.申請者情報</t>
    <rPh sb="2" eb="5">
      <t>シンセイシャ</t>
    </rPh>
    <rPh sb="5" eb="7">
      <t>ジョウホウ</t>
    </rPh>
    <phoneticPr fontId="2"/>
  </si>
  <si>
    <t>２.工事対象住宅の情報</t>
    <rPh sb="2" eb="4">
      <t>コウジ</t>
    </rPh>
    <rPh sb="4" eb="6">
      <t>タイショウ</t>
    </rPh>
    <rPh sb="6" eb="8">
      <t>ジュウタク</t>
    </rPh>
    <rPh sb="9" eb="11">
      <t>ジョウホウ</t>
    </rPh>
    <phoneticPr fontId="2"/>
  </si>
  <si>
    <t>３.補助金交付申請額</t>
    <phoneticPr fontId="2"/>
  </si>
  <si>
    <t>４.工事期間</t>
    <rPh sb="2" eb="4">
      <t>コウジ</t>
    </rPh>
    <rPh sb="4" eb="6">
      <t>キカン</t>
    </rPh>
    <phoneticPr fontId="2"/>
  </si>
  <si>
    <t>＜補助金交付申請額の算出＞　</t>
    <rPh sb="1" eb="4">
      <t>ホジョキン</t>
    </rPh>
    <rPh sb="4" eb="6">
      <t>コウフ</t>
    </rPh>
    <rPh sb="6" eb="8">
      <t>シンセイ</t>
    </rPh>
    <rPh sb="8" eb="9">
      <t>ガク</t>
    </rPh>
    <rPh sb="9" eb="10">
      <t>テイガク</t>
    </rPh>
    <rPh sb="10" eb="12">
      <t>サンシュツ</t>
    </rPh>
    <phoneticPr fontId="2"/>
  </si>
  <si>
    <t>補助申請額</t>
    <rPh sb="0" eb="2">
      <t>ホジョ</t>
    </rPh>
    <rPh sb="2" eb="4">
      <t>シンセイ</t>
    </rPh>
    <rPh sb="4" eb="5">
      <t>テイガク</t>
    </rPh>
    <phoneticPr fontId="2"/>
  </si>
  <si>
    <t>５.手続代行者　担当者情報</t>
    <rPh sb="2" eb="4">
      <t>テツヅ</t>
    </rPh>
    <rPh sb="4" eb="6">
      <t>ダイコウ</t>
    </rPh>
    <rPh sb="6" eb="7">
      <t>シャ</t>
    </rPh>
    <rPh sb="8" eb="11">
      <t>タントウシャ</t>
    </rPh>
    <rPh sb="11" eb="13">
      <t>ジョウホウ</t>
    </rPh>
    <phoneticPr fontId="2"/>
  </si>
  <si>
    <t>　　補助金交付申請額（E） [（C)+（G)]</t>
    <rPh sb="2" eb="5">
      <t>ホジョキン</t>
    </rPh>
    <rPh sb="5" eb="7">
      <t>コウフ</t>
    </rPh>
    <rPh sb="7" eb="9">
      <t>シンセイ</t>
    </rPh>
    <rPh sb="9" eb="10">
      <t>ガク</t>
    </rPh>
    <rPh sb="10" eb="11">
      <t>テイガク</t>
    </rPh>
    <phoneticPr fontId="2"/>
  </si>
  <si>
    <t>カバー工法窓取付
外窓交換</t>
    <rPh sb="3" eb="5">
      <t>コウホウ</t>
    </rPh>
    <rPh sb="5" eb="6">
      <t>マド</t>
    </rPh>
    <rPh sb="6" eb="8">
      <t>トリツケ</t>
    </rPh>
    <rPh sb="9" eb="10">
      <t>ソト</t>
    </rPh>
    <rPh sb="10" eb="11">
      <t>マド</t>
    </rPh>
    <rPh sb="11" eb="13">
      <t>コウカン</t>
    </rPh>
    <phoneticPr fontId="2"/>
  </si>
  <si>
    <t>（別紙１）</t>
    <rPh sb="1" eb="3">
      <t>ベッシ</t>
    </rPh>
    <phoneticPr fontId="2"/>
  </si>
  <si>
    <t>工事完了
予定日</t>
    <rPh sb="0" eb="2">
      <t>コウジ</t>
    </rPh>
    <rPh sb="2" eb="4">
      <t>カンリョウ</t>
    </rPh>
    <rPh sb="5" eb="7">
      <t>ヨテイ</t>
    </rPh>
    <rPh sb="7" eb="8">
      <t>ビ</t>
    </rPh>
    <phoneticPr fontId="2"/>
  </si>
  <si>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2"/>
  </si>
  <si>
    <t>※該当する項目に■を付ける</t>
    <rPh sb="1" eb="3">
      <t>ガイトウ</t>
    </rPh>
    <rPh sb="5" eb="7">
      <t>コウモク</t>
    </rPh>
    <rPh sb="10" eb="11">
      <t>ツ</t>
    </rPh>
    <phoneticPr fontId="2"/>
  </si>
  <si>
    <t>…自動計算</t>
    <rPh sb="1" eb="3">
      <t>ジドウ</t>
    </rPh>
    <rPh sb="3" eb="5">
      <t>ケイサン</t>
    </rPh>
    <phoneticPr fontId="2"/>
  </si>
  <si>
    <t>↓【様式１　交付申請書】の「3．補助金交付申請額」に転記</t>
    <rPh sb="2" eb="4">
      <t>ヨウシキ</t>
    </rPh>
    <rPh sb="6" eb="8">
      <t>コウフ</t>
    </rPh>
    <rPh sb="8" eb="11">
      <t>シンセイショ</t>
    </rPh>
    <rPh sb="16" eb="19">
      <t>ホジョキン</t>
    </rPh>
    <rPh sb="19" eb="21">
      <t>コウフ</t>
    </rPh>
    <rPh sb="21" eb="23">
      <t>シンセイ</t>
    </rPh>
    <rPh sb="23" eb="24">
      <t>ガク</t>
    </rPh>
    <rPh sb="24" eb="25">
      <t>テイガク</t>
    </rPh>
    <rPh sb="26" eb="28">
      <t>テンキ</t>
    </rPh>
    <phoneticPr fontId="2"/>
  </si>
  <si>
    <t>補助対象床面積合計</t>
    <rPh sb="0" eb="2">
      <t>ホジョ</t>
    </rPh>
    <rPh sb="2" eb="4">
      <t>タイショウ</t>
    </rPh>
    <rPh sb="4" eb="5">
      <t>ユカ</t>
    </rPh>
    <rPh sb="5" eb="7">
      <t>メンセキ</t>
    </rPh>
    <rPh sb="7" eb="9">
      <t>ゴウケイ</t>
    </rPh>
    <phoneticPr fontId="2"/>
  </si>
  <si>
    <t>姿図の
ガラス
番号</t>
    <rPh sb="0" eb="1">
      <t>スガタ</t>
    </rPh>
    <rPh sb="1" eb="2">
      <t>ズ</t>
    </rPh>
    <rPh sb="8" eb="10">
      <t>バンゴウ</t>
    </rPh>
    <phoneticPr fontId="2"/>
  </si>
  <si>
    <t>　　　　　　　　 補助率による計算（Ｂ） [（Ａ）／３]
※１，０００円未満切捨て</t>
    <rPh sb="9" eb="11">
      <t>ホジョ</t>
    </rPh>
    <rPh sb="11" eb="12">
      <t>リツ</t>
    </rPh>
    <rPh sb="15" eb="17">
      <t>ケイサン</t>
    </rPh>
    <rPh sb="35" eb="36">
      <t>エン</t>
    </rPh>
    <rPh sb="36" eb="38">
      <t>ミマン</t>
    </rPh>
    <rPh sb="38" eb="40">
      <t>キリス</t>
    </rPh>
    <phoneticPr fontId="2"/>
  </si>
  <si>
    <t>事業番号</t>
    <rPh sb="0" eb="2">
      <t>ジギョウ</t>
    </rPh>
    <rPh sb="2" eb="4">
      <t>バンゴウ</t>
    </rPh>
    <phoneticPr fontId="2"/>
  </si>
  <si>
    <t>（既存住宅における断熱リフォーム支援事業）</t>
    <rPh sb="1" eb="3">
      <t>キソン</t>
    </rPh>
    <rPh sb="3" eb="5">
      <t>ジュウタク</t>
    </rPh>
    <rPh sb="9" eb="11">
      <t>ダンネツ</t>
    </rPh>
    <rPh sb="16" eb="18">
      <t>シエン</t>
    </rPh>
    <rPh sb="18" eb="20">
      <t>ジギョウ</t>
    </rPh>
    <phoneticPr fontId="2"/>
  </si>
  <si>
    <t>【戸建】定型様式２</t>
  </si>
  <si>
    <t>熱交換型換気設備等</t>
    <rPh sb="0" eb="3">
      <t>ネツコウカン</t>
    </rPh>
    <rPh sb="3" eb="4">
      <t>ガタ</t>
    </rPh>
    <rPh sb="4" eb="6">
      <t>カンキ</t>
    </rPh>
    <rPh sb="6" eb="8">
      <t>セツビ</t>
    </rPh>
    <rPh sb="8" eb="9">
      <t>トウ</t>
    </rPh>
    <phoneticPr fontId="2"/>
  </si>
  <si>
    <r>
      <t xml:space="preserve">金額（円） [税抜]
</t>
    </r>
    <r>
      <rPr>
        <sz val="16"/>
        <rFont val="ＭＳ Ｐゴシック"/>
        <family val="3"/>
        <charset val="128"/>
      </rPr>
      <t>（補助対象経費③）</t>
    </r>
    <rPh sb="0" eb="2">
      <t>キンガク</t>
    </rPh>
    <rPh sb="3" eb="4">
      <t>エン</t>
    </rPh>
    <rPh sb="7" eb="9">
      <t>ゼイヌキ</t>
    </rPh>
    <rPh sb="12" eb="14">
      <t>ホジョ</t>
    </rPh>
    <rPh sb="14" eb="16">
      <t>タイショウ</t>
    </rPh>
    <rPh sb="16" eb="18">
      <t>ケイヒ</t>
    </rPh>
    <phoneticPr fontId="46"/>
  </si>
  <si>
    <r>
      <t xml:space="preserve">補助対象経費の1/3（④）
</t>
    </r>
    <r>
      <rPr>
        <sz val="16"/>
        <rFont val="ＭＳ Ｐゴシック"/>
        <family val="3"/>
        <charset val="128"/>
      </rPr>
      <t>[ ③/ 3 ]
※１，０００円未満切捨て</t>
    </r>
    <rPh sb="0" eb="2">
      <t>ホジョ</t>
    </rPh>
    <rPh sb="2" eb="4">
      <t>タイショウ</t>
    </rPh>
    <rPh sb="4" eb="6">
      <t>ケイヒ</t>
    </rPh>
    <rPh sb="29" eb="30">
      <t>エン</t>
    </rPh>
    <rPh sb="30" eb="32">
      <t>ミマン</t>
    </rPh>
    <rPh sb="32" eb="34">
      <t>キリス</t>
    </rPh>
    <phoneticPr fontId="26"/>
  </si>
  <si>
    <t>熱交換型換気設備等</t>
    <rPh sb="0" eb="8">
      <t>ネツコウカンガタカンキセツビ</t>
    </rPh>
    <rPh sb="8" eb="9">
      <t>トウ</t>
    </rPh>
    <phoneticPr fontId="2"/>
  </si>
  <si>
    <t>製品型番</t>
    <rPh sb="0" eb="2">
      <t>セイヒン</t>
    </rPh>
    <rPh sb="2" eb="4">
      <t>カタバン</t>
    </rPh>
    <phoneticPr fontId="2"/>
  </si>
  <si>
    <t>熱交換率（%）</t>
    <rPh sb="0" eb="1">
      <t>ネツ</t>
    </rPh>
    <rPh sb="1" eb="3">
      <t>コウカン</t>
    </rPh>
    <rPh sb="3" eb="4">
      <t>リツ</t>
    </rPh>
    <phoneticPr fontId="58"/>
  </si>
  <si>
    <t>数量</t>
    <rPh sb="0" eb="2">
      <t>スウリョウ</t>
    </rPh>
    <phoneticPr fontId="2"/>
  </si>
  <si>
    <t>設備費</t>
    <rPh sb="0" eb="3">
      <t>セツビヒ</t>
    </rPh>
    <phoneticPr fontId="2"/>
  </si>
  <si>
    <r>
      <t xml:space="preserve">補助対象経費の1/3（⑥）
</t>
    </r>
    <r>
      <rPr>
        <sz val="16"/>
        <rFont val="ＭＳ Ｐゴシック"/>
        <family val="3"/>
        <charset val="128"/>
      </rPr>
      <t>[ ⑤/ 3 ]
※１，０００円未満切捨て</t>
    </r>
    <rPh sb="0" eb="2">
      <t>ホジョ</t>
    </rPh>
    <rPh sb="2" eb="4">
      <t>タイショウ</t>
    </rPh>
    <rPh sb="4" eb="6">
      <t>ケイヒ</t>
    </rPh>
    <rPh sb="29" eb="30">
      <t>エン</t>
    </rPh>
    <rPh sb="30" eb="32">
      <t>ミマン</t>
    </rPh>
    <rPh sb="32" eb="34">
      <t>キリス</t>
    </rPh>
    <phoneticPr fontId="26"/>
  </si>
  <si>
    <r>
      <t xml:space="preserve">補助申請額
</t>
    </r>
    <r>
      <rPr>
        <sz val="16"/>
        <rFont val="ＭＳ Ｐゴシック"/>
        <family val="3"/>
        <charset val="128"/>
      </rPr>
      <t>（⑥と５万円のいずれか低い金額）</t>
    </r>
    <rPh sb="0" eb="2">
      <t>ホジョ</t>
    </rPh>
    <rPh sb="2" eb="4">
      <t>シンセイ</t>
    </rPh>
    <rPh sb="4" eb="5">
      <t>ガク</t>
    </rPh>
    <rPh sb="5" eb="6">
      <t>テイガク</t>
    </rPh>
    <rPh sb="10" eb="12">
      <t>マンエン</t>
    </rPh>
    <rPh sb="17" eb="18">
      <t>ヒク</t>
    </rPh>
    <rPh sb="19" eb="21">
      <t>キンガク</t>
    </rPh>
    <phoneticPr fontId="26"/>
  </si>
  <si>
    <t>※エネルギー計算結果早見表を使用しない
　（個別計算）場合は、財団に事前相談
　すること。</t>
    <rPh sb="6" eb="8">
      <t>ケイサン</t>
    </rPh>
    <rPh sb="8" eb="10">
      <t>ケッカ</t>
    </rPh>
    <rPh sb="10" eb="13">
      <t>ハヤミヒョウ</t>
    </rPh>
    <rPh sb="14" eb="16">
      <t>シヨウ</t>
    </rPh>
    <rPh sb="22" eb="24">
      <t>コベツ</t>
    </rPh>
    <rPh sb="24" eb="26">
      <t>ケイサン</t>
    </rPh>
    <rPh sb="27" eb="29">
      <t>バアイ</t>
    </rPh>
    <rPh sb="31" eb="33">
      <t>ザイダン</t>
    </rPh>
    <rPh sb="34" eb="36">
      <t>ジゼン</t>
    </rPh>
    <rPh sb="36" eb="38">
      <t>ソウダン</t>
    </rPh>
    <phoneticPr fontId="2"/>
  </si>
  <si>
    <t>【戸建】定型様式2</t>
    <phoneticPr fontId="26"/>
  </si>
  <si>
    <t>【戸建】定型様式１</t>
    <phoneticPr fontId="2"/>
  </si>
  <si>
    <t>【戸建】定型様式２</t>
    <phoneticPr fontId="21"/>
  </si>
  <si>
    <t>公益財団法人北海道環境財団</t>
    <phoneticPr fontId="28"/>
  </si>
  <si>
    <t>登録番号</t>
    <rPh sb="0" eb="2">
      <t>トウロク</t>
    </rPh>
    <rPh sb="2" eb="4">
      <t>バンゴウ</t>
    </rPh>
    <phoneticPr fontId="26"/>
  </si>
  <si>
    <t>登録番号</t>
    <rPh sb="2" eb="4">
      <t>バンゴウ</t>
    </rPh>
    <phoneticPr fontId="2"/>
  </si>
  <si>
    <t>登録番号</t>
    <phoneticPr fontId="2"/>
  </si>
  <si>
    <t>　理事長　小　林　三　樹　　様</t>
    <rPh sb="5" eb="6">
      <t>ショウ</t>
    </rPh>
    <rPh sb="7" eb="8">
      <t>ハヤシ</t>
    </rPh>
    <rPh sb="9" eb="10">
      <t>サン</t>
    </rPh>
    <rPh sb="11" eb="12">
      <t>キ</t>
    </rPh>
    <rPh sb="14" eb="15">
      <t>サマ</t>
    </rPh>
    <phoneticPr fontId="28"/>
  </si>
  <si>
    <r>
      <rPr>
        <sz val="8"/>
        <color rgb="FFFF0000"/>
        <rFont val="ＭＳ 明朝"/>
        <family val="1"/>
        <charset val="128"/>
      </rPr>
      <t>所有にチェックされた方へ</t>
    </r>
    <r>
      <rPr>
        <sz val="13"/>
        <rFont val="ＭＳ 明朝"/>
        <family val="1"/>
        <charset val="128"/>
      </rPr>
      <t xml:space="preserve">
申請者と建物登記事項証明書の所有者が同一であることを確認すること</t>
    </r>
    <phoneticPr fontId="28"/>
  </si>
  <si>
    <r>
      <rPr>
        <sz val="8"/>
        <color rgb="FFFF0000"/>
        <rFont val="ＭＳ 明朝"/>
        <family val="1"/>
        <charset val="128"/>
      </rPr>
      <t>所有予定にチェックされた方へ</t>
    </r>
    <r>
      <rPr>
        <sz val="13"/>
        <rFont val="ＭＳ 明朝"/>
        <family val="1"/>
        <charset val="128"/>
      </rPr>
      <t xml:space="preserve">
完了実績報告時に建物登記事項証明書を提出すること</t>
    </r>
    <phoneticPr fontId="28"/>
  </si>
  <si>
    <t>令和</t>
    <rPh sb="0" eb="2">
      <t>レイワ</t>
    </rPh>
    <phoneticPr fontId="28"/>
  </si>
  <si>
    <t>令和</t>
    <rPh sb="0" eb="2">
      <t>レイワ</t>
    </rPh>
    <phoneticPr fontId="2"/>
  </si>
  <si>
    <t>所有予定</t>
    <rPh sb="0" eb="2">
      <t>ショユウ</t>
    </rPh>
    <rPh sb="2" eb="4">
      <t>ヨテイ</t>
    </rPh>
    <phoneticPr fontId="2"/>
  </si>
  <si>
    <t>賃貸</t>
    <rPh sb="0" eb="2">
      <t>チンタイ</t>
    </rPh>
    <phoneticPr fontId="28"/>
  </si>
  <si>
    <t>居住予定</t>
    <rPh sb="0" eb="4">
      <t>キョジュウヨテイ</t>
    </rPh>
    <phoneticPr fontId="28"/>
  </si>
  <si>
    <t>実績報告時に建物登記事項証明書を提出すること</t>
    <rPh sb="0" eb="5">
      <t>ジッセキホウコクジ</t>
    </rPh>
    <rPh sb="6" eb="15">
      <t>タテモノトウキジコウショウメイショ</t>
    </rPh>
    <rPh sb="16" eb="18">
      <t>テイシュツ</t>
    </rPh>
    <phoneticPr fontId="28"/>
  </si>
  <si>
    <t>交付申請時に住民票を提出すること</t>
    <rPh sb="0" eb="2">
      <t>コウフ</t>
    </rPh>
    <rPh sb="2" eb="5">
      <t>シンセイジ</t>
    </rPh>
    <rPh sb="6" eb="9">
      <t>ジュウミンヒョウ</t>
    </rPh>
    <rPh sb="10" eb="12">
      <t>テイシュツ</t>
    </rPh>
    <phoneticPr fontId="2"/>
  </si>
  <si>
    <t>実績報告時に住民票を提出すること</t>
    <rPh sb="0" eb="5">
      <t>ジッセキホウコクジ</t>
    </rPh>
    <rPh sb="6" eb="9">
      <t>ジュウミンヒョウ</t>
    </rPh>
    <rPh sb="10" eb="12">
      <t>テイシュツ</t>
    </rPh>
    <phoneticPr fontId="28"/>
  </si>
  <si>
    <t>②見積書を提出すること</t>
    <rPh sb="1" eb="4">
      <t>ミツモリショ</t>
    </rPh>
    <rPh sb="5" eb="7">
      <t>テイシュツ</t>
    </rPh>
    <phoneticPr fontId="2"/>
  </si>
  <si>
    <t>氏名等</t>
    <rPh sb="0" eb="2">
      <t>シメイ</t>
    </rPh>
    <rPh sb="2" eb="3">
      <t>トウ</t>
    </rPh>
    <phoneticPr fontId="2"/>
  </si>
  <si>
    <t>玄関ドア</t>
    <rPh sb="0" eb="2">
      <t>ゲンカン</t>
    </rPh>
    <phoneticPr fontId="2"/>
  </si>
  <si>
    <t>設備の補助申請額の合計（F）</t>
    <rPh sb="0" eb="2">
      <t>セツビ</t>
    </rPh>
    <rPh sb="3" eb="5">
      <t>ホジョ</t>
    </rPh>
    <rPh sb="5" eb="7">
      <t>シンセイ</t>
    </rPh>
    <rPh sb="7" eb="8">
      <t>ガク</t>
    </rPh>
    <rPh sb="8" eb="9">
      <t>テイガク</t>
    </rPh>
    <rPh sb="9" eb="11">
      <t>ゴウケイ</t>
    </rPh>
    <phoneticPr fontId="2"/>
  </si>
  <si>
    <r>
      <t>　　　　　　</t>
    </r>
    <r>
      <rPr>
        <b/>
        <sz val="18"/>
        <rFont val="ＭＳ Ｐゴシック"/>
        <family val="3"/>
        <charset val="128"/>
      </rPr>
      <t>設備の適用補助算定額（G）</t>
    </r>
    <r>
      <rPr>
        <sz val="18"/>
        <rFont val="ＭＳ Ｐゴシック"/>
        <family val="3"/>
        <charset val="128"/>
      </rPr>
      <t xml:space="preserve">
※（C)又は（F)のいずれか低い金額</t>
    </r>
    <rPh sb="6" eb="8">
      <t>セツビ</t>
    </rPh>
    <rPh sb="9" eb="11">
      <t>テキヨウ</t>
    </rPh>
    <rPh sb="11" eb="13">
      <t>ホジョ</t>
    </rPh>
    <rPh sb="13" eb="15">
      <t>サンテイ</t>
    </rPh>
    <rPh sb="15" eb="16">
      <t>ガク</t>
    </rPh>
    <rPh sb="24" eb="25">
      <t>マタ</t>
    </rPh>
    <rPh sb="34" eb="35">
      <t>ヒク</t>
    </rPh>
    <rPh sb="36" eb="38">
      <t>キンガク</t>
    </rPh>
    <phoneticPr fontId="2"/>
  </si>
  <si>
    <t>設備名</t>
    <rPh sb="0" eb="2">
      <t>セツビ</t>
    </rPh>
    <rPh sb="2" eb="3">
      <t>メイ</t>
    </rPh>
    <phoneticPr fontId="2"/>
  </si>
  <si>
    <t>【設備】</t>
    <rPh sb="1" eb="3">
      <t>セツビ</t>
    </rPh>
    <phoneticPr fontId="2"/>
  </si>
  <si>
    <t>明細書【設備】</t>
    <rPh sb="0" eb="3">
      <t>メイサイショ</t>
    </rPh>
    <rPh sb="4" eb="6">
      <t>セツビ</t>
    </rPh>
    <phoneticPr fontId="21"/>
  </si>
  <si>
    <t>明細書【玄関ドア】</t>
    <rPh sb="0" eb="3">
      <t>メイサイショ</t>
    </rPh>
    <rPh sb="4" eb="6">
      <t>ゲンカン</t>
    </rPh>
    <phoneticPr fontId="2"/>
  </si>
  <si>
    <r>
      <t xml:space="preserve">金額（円） [税抜]
</t>
    </r>
    <r>
      <rPr>
        <sz val="16"/>
        <rFont val="ＭＳ Ｐゴシック"/>
        <family val="3"/>
        <charset val="128"/>
      </rPr>
      <t>（補助対象経費①）</t>
    </r>
    <rPh sb="0" eb="2">
      <t>キンガク</t>
    </rPh>
    <rPh sb="3" eb="4">
      <t>エン</t>
    </rPh>
    <rPh sb="7" eb="9">
      <t>ゼイヌキ</t>
    </rPh>
    <rPh sb="12" eb="14">
      <t>ホジョ</t>
    </rPh>
    <rPh sb="14" eb="16">
      <t>タイショウ</t>
    </rPh>
    <rPh sb="16" eb="18">
      <t>ケイヒ</t>
    </rPh>
    <phoneticPr fontId="46"/>
  </si>
  <si>
    <r>
      <t xml:space="preserve">補助対象経費の1/3（②）
</t>
    </r>
    <r>
      <rPr>
        <sz val="16"/>
        <rFont val="ＭＳ Ｐゴシック"/>
        <family val="3"/>
        <charset val="128"/>
      </rPr>
      <t>[ ①/ 3 ]
※１，０００円未満切捨て</t>
    </r>
    <rPh sb="0" eb="2">
      <t>ホジョ</t>
    </rPh>
    <rPh sb="2" eb="4">
      <t>タイショウ</t>
    </rPh>
    <rPh sb="4" eb="6">
      <t>ケイヒ</t>
    </rPh>
    <rPh sb="29" eb="30">
      <t>エン</t>
    </rPh>
    <rPh sb="30" eb="32">
      <t>ミマン</t>
    </rPh>
    <rPh sb="32" eb="34">
      <t>キリス</t>
    </rPh>
    <phoneticPr fontId="26"/>
  </si>
  <si>
    <r>
      <t xml:space="preserve">補助申請額
</t>
    </r>
    <r>
      <rPr>
        <sz val="16"/>
        <rFont val="ＭＳ Ｐゴシック"/>
        <family val="3"/>
        <charset val="128"/>
      </rPr>
      <t>（②と２０万円のいずれか低い金額）</t>
    </r>
    <rPh sb="0" eb="2">
      <t>ホジョ</t>
    </rPh>
    <rPh sb="2" eb="4">
      <t>シンセイ</t>
    </rPh>
    <rPh sb="4" eb="5">
      <t>ガク</t>
    </rPh>
    <rPh sb="5" eb="6">
      <t>テイガク</t>
    </rPh>
    <rPh sb="11" eb="13">
      <t>マンエン</t>
    </rPh>
    <rPh sb="18" eb="19">
      <t>ヒク</t>
    </rPh>
    <rPh sb="20" eb="22">
      <t>キンガク</t>
    </rPh>
    <phoneticPr fontId="26"/>
  </si>
  <si>
    <r>
      <t xml:space="preserve">金額（円） [税抜]
</t>
    </r>
    <r>
      <rPr>
        <sz val="16"/>
        <rFont val="ＭＳ Ｐゴシック"/>
        <family val="3"/>
        <charset val="128"/>
      </rPr>
      <t>（補助対象経費⑤）</t>
    </r>
    <rPh sb="0" eb="2">
      <t>キンガク</t>
    </rPh>
    <rPh sb="3" eb="4">
      <t>エン</t>
    </rPh>
    <rPh sb="7" eb="9">
      <t>ゼイヌキ</t>
    </rPh>
    <rPh sb="12" eb="14">
      <t>ホジョ</t>
    </rPh>
    <rPh sb="14" eb="16">
      <t>タイショウ</t>
    </rPh>
    <rPh sb="16" eb="18">
      <t>ケイヒ</t>
    </rPh>
    <phoneticPr fontId="2"/>
  </si>
  <si>
    <t>@</t>
    <phoneticPr fontId="2"/>
  </si>
  <si>
    <t>見積書の補助対象経費より低い</t>
    <rPh sb="0" eb="3">
      <t>ミツモリショ</t>
    </rPh>
    <rPh sb="4" eb="6">
      <t>ホジョ</t>
    </rPh>
    <rPh sb="6" eb="8">
      <t>タイショウ</t>
    </rPh>
    <rPh sb="8" eb="10">
      <t>ケイヒ</t>
    </rPh>
    <rPh sb="12" eb="13">
      <t>ヒク</t>
    </rPh>
    <phoneticPr fontId="2"/>
  </si>
  <si>
    <t>見積書の補助対象経費より高い</t>
    <rPh sb="0" eb="3">
      <t>ミツモリショ</t>
    </rPh>
    <rPh sb="4" eb="6">
      <t>ホジョ</t>
    </rPh>
    <rPh sb="6" eb="8">
      <t>タイショウ</t>
    </rPh>
    <rPh sb="8" eb="10">
      <t>ケイヒ</t>
    </rPh>
    <rPh sb="12" eb="13">
      <t>タカ</t>
    </rPh>
    <phoneticPr fontId="2"/>
  </si>
  <si>
    <t>①見積書の補助対象経費を総括表の該当する箇所に入力すること</t>
    <rPh sb="1" eb="4">
      <t>ミツモリショ</t>
    </rPh>
    <rPh sb="5" eb="11">
      <t>ホジョタイショウケイヒ</t>
    </rPh>
    <rPh sb="12" eb="15">
      <t>ソウカツヒョウ</t>
    </rPh>
    <rPh sb="16" eb="18">
      <t>ガイトウ</t>
    </rPh>
    <rPh sb="20" eb="22">
      <t>カショ</t>
    </rPh>
    <rPh sb="23" eb="25">
      <t>ニュウリョク</t>
    </rPh>
    <phoneticPr fontId="2"/>
  </si>
  <si>
    <t>・明細書にある＜補助対象経費の算出＞を基に、設備の申請額を下表に入力すること。</t>
    <rPh sb="1" eb="3">
      <t>メイサイ</t>
    </rPh>
    <rPh sb="3" eb="4">
      <t>ショ</t>
    </rPh>
    <rPh sb="8" eb="10">
      <t>ホジョ</t>
    </rPh>
    <rPh sb="10" eb="12">
      <t>タイショウ</t>
    </rPh>
    <rPh sb="15" eb="17">
      <t>サンシュツ</t>
    </rPh>
    <rPh sb="19" eb="20">
      <t>モト</t>
    </rPh>
    <rPh sb="22" eb="24">
      <t>セツビ</t>
    </rPh>
    <rPh sb="25" eb="27">
      <t>シンセイ</t>
    </rPh>
    <rPh sb="27" eb="28">
      <t>ガク</t>
    </rPh>
    <rPh sb="28" eb="29">
      <t>テイガク</t>
    </rPh>
    <rPh sb="29" eb="30">
      <t>シタ</t>
    </rPh>
    <rPh sb="30" eb="31">
      <t>ヒョウ</t>
    </rPh>
    <rPh sb="31" eb="32">
      <t>ソウヒョウ</t>
    </rPh>
    <rPh sb="32" eb="34">
      <t>ニュウリョク</t>
    </rPh>
    <phoneticPr fontId="2"/>
  </si>
  <si>
    <t>・求積表番号は求積表との整合性をとり、入力すること。</t>
    <rPh sb="1" eb="2">
      <t>キュウ</t>
    </rPh>
    <rPh sb="2" eb="3">
      <t>セキ</t>
    </rPh>
    <rPh sb="3" eb="4">
      <t>ヒョウ</t>
    </rPh>
    <rPh sb="4" eb="6">
      <t>バンゴウ</t>
    </rPh>
    <rPh sb="7" eb="8">
      <t>キュウ</t>
    </rPh>
    <rPh sb="8" eb="9">
      <t>セキ</t>
    </rPh>
    <rPh sb="9" eb="10">
      <t>ヒョウ</t>
    </rPh>
    <rPh sb="12" eb="15">
      <t>セイゴウセイ</t>
    </rPh>
    <rPh sb="19" eb="21">
      <t>ニュウリョク</t>
    </rPh>
    <phoneticPr fontId="2"/>
  </si>
  <si>
    <t>↓手続代行者がいない場合は必ず入力してください。</t>
    <rPh sb="1" eb="3">
      <t>テツヅキ</t>
    </rPh>
    <rPh sb="3" eb="6">
      <t>ダイコウシャ</t>
    </rPh>
    <rPh sb="10" eb="12">
      <t>バアイ</t>
    </rPh>
    <rPh sb="13" eb="14">
      <t>カナラ</t>
    </rPh>
    <rPh sb="15" eb="17">
      <t>ニュウリョク</t>
    </rPh>
    <phoneticPr fontId="28"/>
  </si>
  <si>
    <t>※「明細書」を先に入力すること</t>
    <rPh sb="2" eb="5">
      <t>メイサイショ</t>
    </rPh>
    <rPh sb="7" eb="8">
      <t>サキ</t>
    </rPh>
    <rPh sb="9" eb="11">
      <t>ニュウリョク</t>
    </rPh>
    <phoneticPr fontId="2"/>
  </si>
  <si>
    <t>※吹込・吹付を申請する場合のみ、以下に財団に登録された指定施工業者情報を入力すること。</t>
    <rPh sb="1" eb="3">
      <t>フキコ</t>
    </rPh>
    <rPh sb="4" eb="5">
      <t>フ</t>
    </rPh>
    <rPh sb="5" eb="6">
      <t>ツ</t>
    </rPh>
    <rPh sb="7" eb="9">
      <t>シンセイ</t>
    </rPh>
    <rPh sb="11" eb="13">
      <t>バアイ</t>
    </rPh>
    <rPh sb="27" eb="29">
      <t>シテイ</t>
    </rPh>
    <rPh sb="29" eb="31">
      <t>セコウ</t>
    </rPh>
    <rPh sb="31" eb="33">
      <t>ギョウシャ</t>
    </rPh>
    <rPh sb="33" eb="35">
      <t>ジョウホウ</t>
    </rPh>
    <rPh sb="36" eb="38">
      <t>ニュウリョク</t>
    </rPh>
    <phoneticPr fontId="2"/>
  </si>
  <si>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21"/>
  </si>
  <si>
    <t>・窓番号は平面図との整合性をとって入力すること。</t>
    <rPh sb="1" eb="2">
      <t>マド</t>
    </rPh>
    <rPh sb="2" eb="4">
      <t>バンゴウ</t>
    </rPh>
    <rPh sb="5" eb="8">
      <t>ヘイメンズ</t>
    </rPh>
    <rPh sb="10" eb="13">
      <t>セイゴウセイ</t>
    </rPh>
    <rPh sb="17" eb="19">
      <t>ニュウリョク</t>
    </rPh>
    <phoneticPr fontId="2"/>
  </si>
  <si>
    <t>・窓番号は平面図、ガラス番号は姿図との整合性をとって入力すること。</t>
    <rPh sb="1" eb="2">
      <t>マド</t>
    </rPh>
    <rPh sb="2" eb="4">
      <t>バンゴウ</t>
    </rPh>
    <rPh sb="5" eb="8">
      <t>ヘイメンズ</t>
    </rPh>
    <rPh sb="12" eb="14">
      <t>バンゴウ</t>
    </rPh>
    <rPh sb="15" eb="16">
      <t>スガタ</t>
    </rPh>
    <rPh sb="16" eb="17">
      <t>ズ</t>
    </rPh>
    <rPh sb="19" eb="22">
      <t>セイゴウセイ</t>
    </rPh>
    <rPh sb="26" eb="28">
      <t>ニュウリョク</t>
    </rPh>
    <phoneticPr fontId="2"/>
  </si>
  <si>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2"/>
  </si>
  <si>
    <t>＜見積書の補助対象経費＞</t>
    <phoneticPr fontId="58"/>
  </si>
  <si>
    <t>※「設置している」に■を付けた場合、売電契約（FIT契約）の有無と契約終了時期を入力すること。</t>
    <rPh sb="2" eb="4">
      <t>セッチ</t>
    </rPh>
    <rPh sb="12" eb="13">
      <t>ツ</t>
    </rPh>
    <rPh sb="15" eb="17">
      <t>バアイ</t>
    </rPh>
    <rPh sb="18" eb="20">
      <t>バイデン</t>
    </rPh>
    <rPh sb="20" eb="22">
      <t>ケイヤク</t>
    </rPh>
    <rPh sb="26" eb="28">
      <t>ケイヤク</t>
    </rPh>
    <rPh sb="30" eb="32">
      <t>ウム</t>
    </rPh>
    <rPh sb="33" eb="35">
      <t>ケイヤク</t>
    </rPh>
    <rPh sb="35" eb="37">
      <t>シュウリョウ</t>
    </rPh>
    <rPh sb="37" eb="39">
      <t>ジキ</t>
    </rPh>
    <rPh sb="40" eb="42">
      <t>ニュウリョク</t>
    </rPh>
    <phoneticPr fontId="2"/>
  </si>
  <si>
    <t>・明細書にある＜補助対象経費の算出＞を基に、改修部位ごとの補助対象経費の合計を下表に入力すること。</t>
    <rPh sb="1" eb="3">
      <t>メイサイ</t>
    </rPh>
    <rPh sb="3" eb="4">
      <t>ショ</t>
    </rPh>
    <rPh sb="8" eb="10">
      <t>ホジョ</t>
    </rPh>
    <rPh sb="10" eb="12">
      <t>タイショウ</t>
    </rPh>
    <rPh sb="12" eb="14">
      <t>ケイヒ</t>
    </rPh>
    <rPh sb="15" eb="17">
      <t>サンシュツ</t>
    </rPh>
    <rPh sb="19" eb="20">
      <t>モト</t>
    </rPh>
    <rPh sb="22" eb="24">
      <t>カイシュウ</t>
    </rPh>
    <rPh sb="24" eb="26">
      <t>ブイ</t>
    </rPh>
    <rPh sb="29" eb="31">
      <t>ホジョ</t>
    </rPh>
    <rPh sb="31" eb="33">
      <t>タイショウ</t>
    </rPh>
    <rPh sb="33" eb="35">
      <t>ケイヒ</t>
    </rPh>
    <rPh sb="36" eb="38">
      <t>ゴウケイ</t>
    </rPh>
    <rPh sb="39" eb="40">
      <t>シタ</t>
    </rPh>
    <rPh sb="40" eb="41">
      <t>ヒョウ</t>
    </rPh>
    <rPh sb="41" eb="42">
      <t>ソウヒョウ</t>
    </rPh>
    <rPh sb="42" eb="44">
      <t>ニュウリョク</t>
    </rPh>
    <phoneticPr fontId="2"/>
  </si>
  <si>
    <t>　下記製品は、ランマ付きタイプ、袖付きタイプでないことを確認済み</t>
    <rPh sb="28" eb="31">
      <t>カクニンズ</t>
    </rPh>
    <phoneticPr fontId="58"/>
  </si>
  <si>
    <t>メーカー名</t>
    <rPh sb="4" eb="5">
      <t>メイ</t>
    </rPh>
    <phoneticPr fontId="58"/>
  </si>
  <si>
    <t>商品名（シリーズ名）</t>
    <rPh sb="0" eb="3">
      <t>ショウヒンメイ</t>
    </rPh>
    <rPh sb="8" eb="9">
      <t>メイ</t>
    </rPh>
    <phoneticPr fontId="58"/>
  </si>
  <si>
    <t>適合番号</t>
    <rPh sb="0" eb="4">
      <t>テキゴウバンゴウ</t>
    </rPh>
    <phoneticPr fontId="2"/>
  </si>
  <si>
    <t>開閉タイプ</t>
    <rPh sb="0" eb="2">
      <t>カイヘイ</t>
    </rPh>
    <phoneticPr fontId="58"/>
  </si>
  <si>
    <t>断熱仕様</t>
    <rPh sb="0" eb="4">
      <t>ダンネツシヨウ</t>
    </rPh>
    <phoneticPr fontId="58"/>
  </si>
  <si>
    <t>本体型番</t>
    <rPh sb="0" eb="4">
      <t>ホンタイカタバン</t>
    </rPh>
    <phoneticPr fontId="58"/>
  </si>
  <si>
    <r>
      <t xml:space="preserve">玄関ドアの補助対象経費
</t>
    </r>
    <r>
      <rPr>
        <sz val="14"/>
        <rFont val="ＭＳ Ｐゴシック"/>
        <family val="3"/>
        <charset val="128"/>
      </rPr>
      <t>（①の合計と15万円のいずれか低い金額）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26"/>
  </si>
  <si>
    <t>金額（円） [税抜]（①）]</t>
    <rPh sb="0" eb="2">
      <t>キンガク</t>
    </rPh>
    <rPh sb="3" eb="4">
      <t>エン</t>
    </rPh>
    <rPh sb="7" eb="9">
      <t>ゼイヌキ</t>
    </rPh>
    <phoneticPr fontId="2"/>
  </si>
  <si>
    <r>
      <t xml:space="preserve">補助申請額
</t>
    </r>
    <r>
      <rPr>
        <sz val="16"/>
        <rFont val="ＭＳ Ｐゴシック"/>
        <family val="3"/>
        <charset val="128"/>
      </rPr>
      <t>（④と20万円のいずれか低い金額）</t>
    </r>
    <rPh sb="0" eb="2">
      <t>ホジョ</t>
    </rPh>
    <rPh sb="2" eb="4">
      <t>シンセイ</t>
    </rPh>
    <rPh sb="4" eb="5">
      <t>ガク</t>
    </rPh>
    <rPh sb="5" eb="6">
      <t>テイガク</t>
    </rPh>
    <rPh sb="11" eb="13">
      <t>マンエン</t>
    </rPh>
    <rPh sb="18" eb="19">
      <t>ヒク</t>
    </rPh>
    <rPh sb="20" eb="22">
      <t>キンガク</t>
    </rPh>
    <phoneticPr fontId="26"/>
  </si>
  <si>
    <t>様式第１（令和４年９月公募 トータル断熱）</t>
    <phoneticPr fontId="2"/>
  </si>
  <si>
    <t>交付申請書（令和４年９月公募 トータル断熱）</t>
    <rPh sb="0" eb="2">
      <t>コウフ</t>
    </rPh>
    <rPh sb="2" eb="4">
      <t>シンセイ</t>
    </rPh>
    <phoneticPr fontId="2"/>
  </si>
  <si>
    <t>　二酸化炭素排出抑制対策事業費等補助金（既存住宅における断熱リフォーム支援事業）交付規程（以下「交付規程」という。）第４条の規定に基づき、下記のとおり申請します。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既存住宅における断熱リフォーム支援事業）交付要綱及び交付規程の定めるところに従うことを承知の上、申請します。</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45" eb="47">
      <t>イカ</t>
    </rPh>
    <rPh sb="48" eb="50">
      <t>コウフ</t>
    </rPh>
    <rPh sb="50" eb="52">
      <t>キテイ</t>
    </rPh>
    <rPh sb="69" eb="71">
      <t>カキ</t>
    </rPh>
    <rPh sb="202" eb="204">
      <t>コウフ</t>
    </rPh>
    <rPh sb="204" eb="206">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</si>
</sst>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_ ;[Red]\-#,##0.00\ "/>
    <numFmt numFmtId="178" formatCode="#,##0.000_ ;[Red]\-#,##0.000\ "/>
    <numFmt numFmtId="179" formatCode="#,##0_ ;[Red]\-#,##0\ "/>
    <numFmt numFmtId="180" formatCode="#,##0.0_ ;[Red]\-#,##0.0\ "/>
    <numFmt numFmtId="181" formatCode="0.0&quot;万円&quot;"/>
    <numFmt numFmtId="182" formatCode="0_);[Red]\(0\)"/>
    <numFmt numFmtId="183" formatCode="0_ "/>
    <numFmt numFmtId="184" formatCode=";;;"/>
    <numFmt numFmtId="185" formatCode="0;[Red]0"/>
  </numFmts>
  <fonts count="7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3"/>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u/>
      <sz val="18"/>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b/>
      <sz val="14"/>
      <name val="ＭＳ Ｐゴシック"/>
      <family val="3"/>
      <charset val="128"/>
    </font>
    <font>
      <sz val="14"/>
      <name val="ＭＳ 明朝"/>
      <family val="1"/>
      <charset val="128"/>
    </font>
    <font>
      <sz val="18"/>
      <color indexed="9"/>
      <name val="HGP創英角ｺﾞｼｯｸUB"/>
      <family val="3"/>
      <charset val="128"/>
    </font>
    <font>
      <sz val="18"/>
      <name val="ＭＳ Ｐゴシック"/>
      <family val="3"/>
      <charset val="128"/>
    </font>
    <font>
      <sz val="20"/>
      <name val="ＭＳ Ｐゴシック"/>
      <family val="3"/>
      <charset val="128"/>
    </font>
    <font>
      <b/>
      <sz val="20"/>
      <name val="ＭＳ Ｐゴシック"/>
      <family val="3"/>
      <charset val="128"/>
    </font>
    <font>
      <b/>
      <sz val="11"/>
      <name val="ＭＳ Ｐゴシック"/>
      <family val="3"/>
      <charset val="128"/>
    </font>
    <font>
      <sz val="6"/>
      <name val="ＭＳ Ｐゴシック"/>
      <family val="3"/>
      <charset val="128"/>
    </font>
    <font>
      <sz val="22"/>
      <color indexed="9"/>
      <name val="HGP創英角ｺﾞｼｯｸUB"/>
      <family val="3"/>
      <charset val="128"/>
    </font>
    <font>
      <sz val="22"/>
      <name val="ＭＳ Ｐゴシック"/>
      <family val="3"/>
      <charset val="128"/>
    </font>
    <font>
      <sz val="24"/>
      <name val="ＭＳ Ｐゴシック"/>
      <family val="3"/>
      <charset val="128"/>
    </font>
    <font>
      <sz val="26"/>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6"/>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sz val="16"/>
      <name val="ＭＳ 明朝"/>
      <family val="1"/>
      <charset val="128"/>
    </font>
    <font>
      <sz val="9"/>
      <name val="ＭＳ 明朝"/>
      <family val="1"/>
      <charset val="128"/>
    </font>
    <font>
      <u/>
      <sz val="17"/>
      <name val="ＭＳ 明朝"/>
      <family val="1"/>
      <charset val="128"/>
    </font>
    <font>
      <sz val="10.5"/>
      <name val="ＭＳ 明朝"/>
      <family val="1"/>
      <charset val="128"/>
    </font>
    <font>
      <sz val="24"/>
      <name val="ＭＳ 明朝"/>
      <family val="1"/>
      <charset val="128"/>
    </font>
    <font>
      <b/>
      <sz val="26"/>
      <name val="ＭＳ Ｐゴシック"/>
      <family val="3"/>
      <charset val="128"/>
    </font>
    <font>
      <sz val="13"/>
      <name val="ＭＳ ゴシック"/>
      <family val="3"/>
      <charset val="128"/>
    </font>
    <font>
      <sz val="15"/>
      <name val="ＭＳ Ｐゴシック"/>
      <family val="3"/>
      <charset val="128"/>
    </font>
    <font>
      <b/>
      <sz val="30"/>
      <name val="ＭＳ Ｐゴシック"/>
      <family val="3"/>
      <charset val="128"/>
    </font>
    <font>
      <sz val="8"/>
      <color indexed="10"/>
      <name val="ＭＳ 明朝"/>
      <family val="1"/>
      <charset val="128"/>
    </font>
    <font>
      <sz val="6"/>
      <name val="ＭＳ Ｐゴシック"/>
      <family val="3"/>
      <charset val="128"/>
    </font>
    <font>
      <sz val="20"/>
      <name val="HGPｺﾞｼｯｸE"/>
      <family val="3"/>
      <charset val="128"/>
    </font>
    <font>
      <sz val="17"/>
      <name val="ＭＳ Ｐゴシック"/>
      <family val="3"/>
      <charset val="128"/>
    </font>
    <font>
      <b/>
      <sz val="17"/>
      <name val="ＭＳ Ｐゴシック"/>
      <family val="3"/>
      <charset val="128"/>
    </font>
    <font>
      <sz val="11"/>
      <color theme="1"/>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sz val="11"/>
      <name val="ＭＳ Ｐゴシック"/>
      <family val="3"/>
      <charset val="128"/>
      <scheme val="minor"/>
    </font>
    <font>
      <b/>
      <sz val="24"/>
      <name val="ＭＳ Ｐゴシック"/>
      <family val="3"/>
      <charset val="128"/>
      <scheme val="minor"/>
    </font>
    <font>
      <b/>
      <sz val="30"/>
      <name val="ＭＳ Ｐゴシック"/>
      <family val="3"/>
      <charset val="128"/>
      <scheme val="minor"/>
    </font>
    <font>
      <b/>
      <sz val="20"/>
      <color rgb="FFFF0000"/>
      <name val="ＭＳ Ｐゴシック"/>
      <family val="3"/>
      <charset val="128"/>
    </font>
    <font>
      <b/>
      <sz val="12"/>
      <color rgb="FFFF0000"/>
      <name val="ＭＳ Ｐゴシック"/>
      <family val="3"/>
      <charset val="128"/>
    </font>
    <font>
      <sz val="6"/>
      <name val="ＭＳ Ｐゴシック"/>
      <family val="3"/>
      <charset val="128"/>
      <scheme val="minor"/>
    </font>
    <font>
      <sz val="11"/>
      <color rgb="FFFF0000"/>
      <name val="ＭＳ 明朝"/>
      <family val="1"/>
      <charset val="128"/>
    </font>
    <font>
      <sz val="8"/>
      <color rgb="FFFF0000"/>
      <name val="ＭＳ 明朝"/>
      <family val="1"/>
      <charset val="128"/>
    </font>
    <font>
      <sz val="14"/>
      <color rgb="FFFF0000"/>
      <name val="HGSｺﾞｼｯｸM"/>
      <family val="3"/>
      <charset val="128"/>
    </font>
    <font>
      <sz val="20"/>
      <color rgb="FFFF0000"/>
      <name val="HGSｺﾞｼｯｸM"/>
      <family val="3"/>
      <charset val="128"/>
    </font>
    <font>
      <sz val="14"/>
      <color theme="1"/>
      <name val="ＭＳ 明朝"/>
      <family val="1"/>
      <charset val="128"/>
    </font>
    <font>
      <sz val="13"/>
      <color theme="1"/>
      <name val="ＭＳ 明朝"/>
      <family val="1"/>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b/>
      <sz val="18"/>
      <color rgb="FFFF0000"/>
      <name val="ＭＳ Ｐゴシック"/>
      <family val="3"/>
      <charset val="128"/>
    </font>
    <font>
      <sz val="13"/>
      <name val="ＭＳ Ｐゴシック"/>
      <family val="3"/>
      <charset val="128"/>
      <scheme val="minor"/>
    </font>
    <font>
      <sz val="16"/>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1" tint="0.499984740745262"/>
        <bgColor indexed="64"/>
      </patternFill>
    </fill>
  </fills>
  <borders count="1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diagonal/>
    </border>
    <border>
      <left/>
      <right/>
      <top style="mediumDashDotDot">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medium">
        <color indexed="64"/>
      </bottom>
      <diagonal/>
    </border>
    <border>
      <left/>
      <right/>
      <top/>
      <bottom style="medium">
        <color indexed="64"/>
      </bottom>
      <diagonal/>
    </border>
    <border>
      <left style="medium">
        <color indexed="64"/>
      </left>
      <right/>
      <top/>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double">
        <color indexed="64"/>
      </top>
      <bottom style="hair">
        <color indexed="64"/>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double">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double">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hair">
        <color indexed="64"/>
      </top>
      <bottom style="double">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style="dotted">
        <color theme="0" tint="-0.24994659260841701"/>
      </left>
      <right/>
      <top style="dotted">
        <color theme="0" tint="-0.24994659260841701"/>
      </top>
      <bottom style="thin">
        <color indexed="64"/>
      </bottom>
      <diagonal/>
    </border>
    <border>
      <left/>
      <right style="dotted">
        <color theme="0" tint="-0.24994659260841701"/>
      </right>
      <top style="dotted">
        <color theme="0" tint="-0.24994659260841701"/>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dotted">
        <color indexed="64"/>
      </top>
      <bottom/>
      <diagonal/>
    </border>
    <border>
      <left/>
      <right/>
      <top style="thin">
        <color indexed="64"/>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hair">
        <color indexed="64"/>
      </left>
      <right/>
      <top/>
      <bottom/>
      <diagonal/>
    </border>
    <border>
      <left style="hair">
        <color indexed="64"/>
      </left>
      <right/>
      <top/>
      <bottom style="hair">
        <color indexed="64"/>
      </bottom>
      <diagonal/>
    </border>
    <border>
      <left style="medium">
        <color indexed="64"/>
      </left>
      <right/>
      <top style="hair">
        <color indexed="64"/>
      </top>
      <bottom style="double">
        <color indexed="64"/>
      </bottom>
      <diagonal/>
    </border>
  </borders>
  <cellStyleXfs count="81">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50" fillId="0" borderId="0">
      <alignment vertical="center"/>
    </xf>
    <xf numFmtId="0" fontId="50" fillId="0" borderId="0">
      <alignment vertical="center"/>
    </xf>
    <xf numFmtId="0" fontId="50" fillId="0" borderId="0">
      <alignment vertical="center"/>
    </xf>
    <xf numFmtId="0" fontId="4" fillId="0" borderId="0">
      <alignment vertical="center"/>
    </xf>
    <xf numFmtId="0" fontId="4" fillId="0" borderId="0">
      <alignment vertical="center"/>
    </xf>
    <xf numFmtId="0" fontId="1" fillId="0" borderId="0">
      <alignment vertical="center"/>
    </xf>
    <xf numFmtId="0" fontId="50" fillId="0" borderId="0">
      <alignment vertical="center"/>
    </xf>
    <xf numFmtId="0" fontId="50" fillId="0" borderId="0">
      <alignment vertical="center"/>
    </xf>
    <xf numFmtId="0" fontId="5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50" fillId="0" borderId="0">
      <alignment vertical="center"/>
    </xf>
    <xf numFmtId="0" fontId="50" fillId="0" borderId="0">
      <alignment vertical="center"/>
    </xf>
    <xf numFmtId="0" fontId="4" fillId="0" borderId="0">
      <alignment vertical="center"/>
    </xf>
    <xf numFmtId="0" fontId="4" fillId="0" borderId="0">
      <alignment vertical="center"/>
    </xf>
    <xf numFmtId="0" fontId="1" fillId="0" borderId="0">
      <alignment vertical="center"/>
    </xf>
    <xf numFmtId="0" fontId="50"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xf numFmtId="0" fontId="50" fillId="0" borderId="0">
      <alignment vertical="center"/>
    </xf>
    <xf numFmtId="0" fontId="50" fillId="0" borderId="0">
      <alignment vertical="center"/>
    </xf>
    <xf numFmtId="0" fontId="50" fillId="0" borderId="0">
      <alignment vertical="center"/>
    </xf>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50" fillId="0" borderId="0">
      <alignment vertical="center"/>
    </xf>
    <xf numFmtId="0" fontId="4" fillId="0" borderId="0"/>
    <xf numFmtId="0" fontId="4" fillId="0" borderId="0"/>
    <xf numFmtId="0" fontId="4" fillId="0" borderId="0"/>
    <xf numFmtId="0" fontId="1" fillId="0" borderId="0">
      <alignment vertical="center"/>
    </xf>
    <xf numFmtId="0" fontId="50" fillId="0" borderId="0">
      <alignment vertical="center"/>
    </xf>
    <xf numFmtId="0" fontId="50" fillId="0" borderId="0">
      <alignment vertical="center"/>
    </xf>
    <xf numFmtId="0" fontId="4" fillId="0" borderId="0">
      <alignment vertical="center"/>
    </xf>
    <xf numFmtId="0" fontId="1" fillId="0" borderId="0">
      <alignment vertical="center"/>
    </xf>
    <xf numFmtId="0" fontId="50" fillId="0" borderId="0">
      <alignment vertical="center"/>
    </xf>
    <xf numFmtId="0" fontId="1" fillId="0" borderId="0">
      <alignment vertical="center"/>
    </xf>
    <xf numFmtId="0" fontId="4" fillId="0" borderId="0">
      <alignment vertical="center"/>
    </xf>
    <xf numFmtId="0" fontId="1" fillId="0" borderId="0">
      <alignment vertical="center"/>
    </xf>
    <xf numFmtId="0" fontId="50" fillId="0" borderId="0">
      <alignment vertical="center"/>
    </xf>
    <xf numFmtId="0" fontId="4" fillId="0" borderId="0">
      <alignment vertical="center"/>
    </xf>
    <xf numFmtId="0" fontId="4" fillId="0" borderId="0">
      <alignment vertical="center"/>
    </xf>
    <xf numFmtId="0" fontId="4" fillId="0" borderId="0">
      <alignment vertical="center"/>
    </xf>
    <xf numFmtId="0" fontId="5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9" fontId="50" fillId="0" borderId="0" applyFont="0" applyFill="0" applyBorder="0" applyAlignment="0" applyProtection="0">
      <alignment vertical="center"/>
    </xf>
    <xf numFmtId="0" fontId="22" fillId="5" borderId="1" applyBorder="0">
      <alignment horizontal="center" vertical="center"/>
      <protection hidden="1"/>
    </xf>
    <xf numFmtId="0" fontId="17" fillId="6" borderId="64" applyNumberFormat="0" applyFont="0" applyBorder="0" applyAlignment="0" applyProtection="0">
      <alignment horizontal="left" vertical="center" indent="2"/>
      <protection hidden="1"/>
    </xf>
    <xf numFmtId="38" fontId="4" fillId="7" borderId="1" applyNumberFormat="0" applyFont="0" applyBorder="0" applyAlignment="0" applyProtection="0">
      <alignment vertical="center"/>
      <protection hidden="1"/>
    </xf>
  </cellStyleXfs>
  <cellXfs count="1231">
    <xf numFmtId="0" fontId="0" fillId="0" borderId="0" xfId="0">
      <alignment vertical="center"/>
    </xf>
    <xf numFmtId="0" fontId="3"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4" fillId="2" borderId="0" xfId="0" applyFont="1" applyFill="1" applyProtection="1">
      <alignment vertical="center"/>
      <protection hidden="1"/>
    </xf>
    <xf numFmtId="0" fontId="4" fillId="2" borderId="0" xfId="0" applyFont="1" applyFill="1" applyAlignment="1" applyProtection="1">
      <alignment horizontal="center" vertical="center"/>
      <protection hidden="1"/>
    </xf>
    <xf numFmtId="38" fontId="4" fillId="2" borderId="0" xfId="6" applyFont="1" applyFill="1" applyProtection="1">
      <alignment vertical="center"/>
      <protection hidden="1"/>
    </xf>
    <xf numFmtId="0" fontId="4" fillId="0" borderId="0" xfId="0" applyFont="1" applyProtection="1">
      <alignment vertical="center"/>
      <protection hidden="1"/>
    </xf>
    <xf numFmtId="0" fontId="9" fillId="2" borderId="0" xfId="0" applyFont="1" applyFill="1" applyAlignment="1" applyProtection="1">
      <alignment horizontal="center" vertical="center"/>
      <protection hidden="1"/>
    </xf>
    <xf numFmtId="0" fontId="7" fillId="2" borderId="0" xfId="0" applyFont="1" applyFill="1" applyProtection="1">
      <alignment vertical="center"/>
      <protection hidden="1"/>
    </xf>
    <xf numFmtId="38" fontId="4" fillId="2" borderId="0" xfId="6" applyFont="1" applyFill="1" applyBorder="1" applyProtection="1">
      <alignment vertical="center"/>
      <protection hidden="1"/>
    </xf>
    <xf numFmtId="0" fontId="4" fillId="0" borderId="0" xfId="0" applyFont="1" applyAlignment="1" applyProtection="1">
      <alignment horizontal="center" vertical="center"/>
      <protection hidden="1"/>
    </xf>
    <xf numFmtId="38" fontId="4" fillId="0" borderId="0" xfId="6" applyFont="1" applyProtection="1">
      <alignment vertical="center"/>
      <protection hidden="1"/>
    </xf>
    <xf numFmtId="0" fontId="12" fillId="2" borderId="0" xfId="0" applyFont="1" applyFill="1" applyProtection="1">
      <alignment vertical="center"/>
      <protection hidden="1"/>
    </xf>
    <xf numFmtId="0" fontId="12"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6" fillId="2" borderId="0" xfId="0" applyFont="1" applyFill="1" applyAlignment="1" applyProtection="1">
      <alignment horizontal="center" vertical="center"/>
      <protection hidden="1"/>
    </xf>
    <xf numFmtId="0" fontId="6" fillId="2" borderId="0" xfId="0" applyFont="1" applyFill="1" applyProtection="1">
      <alignment vertical="center"/>
      <protection hidden="1"/>
    </xf>
    <xf numFmtId="0" fontId="4" fillId="2" borderId="0" xfId="0" applyFont="1" applyFill="1" applyAlignment="1" applyProtection="1">
      <alignment vertical="center" wrapText="1"/>
      <protection hidden="1"/>
    </xf>
    <xf numFmtId="0" fontId="7" fillId="2" borderId="0" xfId="0" applyFont="1" applyFill="1" applyAlignment="1" applyProtection="1">
      <alignment horizontal="right" vertical="center"/>
      <protection hidden="1"/>
    </xf>
    <xf numFmtId="0" fontId="4" fillId="0" borderId="0" xfId="0" applyFont="1" applyProtection="1">
      <alignment vertical="center"/>
      <protection locked="0"/>
    </xf>
    <xf numFmtId="0" fontId="12" fillId="0" borderId="0" xfId="0" applyFont="1" applyProtection="1">
      <alignment vertical="center"/>
      <protection hidden="1"/>
    </xf>
    <xf numFmtId="0" fontId="5" fillId="0" borderId="0" xfId="0" applyFont="1" applyAlignment="1" applyProtection="1">
      <alignment horizontal="right" vertical="center"/>
      <protection hidden="1"/>
    </xf>
    <xf numFmtId="0" fontId="12" fillId="0" borderId="0" xfId="0" applyFont="1" applyAlignment="1" applyProtection="1">
      <alignment horizontal="center" vertical="center" wrapText="1"/>
      <protection hidden="1"/>
    </xf>
    <xf numFmtId="0" fontId="7" fillId="0" borderId="0" xfId="0" applyFont="1" applyProtection="1">
      <alignment vertical="center"/>
      <protection hidden="1"/>
    </xf>
    <xf numFmtId="0" fontId="12" fillId="2" borderId="0" xfId="0" applyFont="1" applyFill="1" applyAlignment="1" applyProtection="1">
      <alignment horizontal="right" vertical="center"/>
      <protection hidden="1"/>
    </xf>
    <xf numFmtId="38" fontId="4" fillId="0" borderId="0" xfId="14" applyFont="1" applyProtection="1">
      <alignment vertical="center"/>
      <protection hidden="1"/>
    </xf>
    <xf numFmtId="0" fontId="6" fillId="2" borderId="0" xfId="0" applyFont="1" applyFill="1" applyAlignment="1" applyProtection="1">
      <alignment horizontal="center"/>
      <protection hidden="1"/>
    </xf>
    <xf numFmtId="0" fontId="20" fillId="2" borderId="0" xfId="0" applyFont="1" applyFill="1" applyProtection="1">
      <alignment vertical="center"/>
      <protection hidden="1"/>
    </xf>
    <xf numFmtId="0" fontId="8" fillId="2" borderId="0" xfId="0" applyFont="1" applyFill="1" applyProtection="1">
      <alignment vertical="center"/>
      <protection hidden="1"/>
    </xf>
    <xf numFmtId="0" fontId="4" fillId="2" borderId="0" xfId="0" applyFont="1" applyFill="1" applyProtection="1">
      <alignment vertical="center"/>
      <protection locked="0"/>
    </xf>
    <xf numFmtId="0" fontId="4" fillId="2" borderId="0" xfId="0" applyFont="1" applyFill="1" applyAlignment="1" applyProtection="1">
      <alignment horizontal="left" vertical="center"/>
      <protection hidden="1"/>
    </xf>
    <xf numFmtId="3" fontId="4" fillId="2" borderId="0" xfId="0" applyNumberFormat="1" applyFont="1" applyFill="1" applyAlignment="1" applyProtection="1">
      <alignment vertical="center" shrinkToFit="1"/>
      <protection hidden="1"/>
    </xf>
    <xf numFmtId="0" fontId="7" fillId="2" borderId="0" xfId="0" applyFont="1" applyFill="1" applyAlignment="1" applyProtection="1">
      <alignment horizontal="left" vertical="center"/>
      <protection hidden="1"/>
    </xf>
    <xf numFmtId="0" fontId="14" fillId="2" borderId="0" xfId="0" applyFont="1" applyFill="1" applyAlignment="1" applyProtection="1">
      <protection hidden="1"/>
    </xf>
    <xf numFmtId="3" fontId="12" fillId="0" borderId="0" xfId="0" applyNumberFormat="1" applyFont="1" applyAlignment="1" applyProtection="1">
      <alignment horizontal="right" vertical="center"/>
      <protection hidden="1"/>
    </xf>
    <xf numFmtId="38" fontId="7" fillId="0" borderId="0" xfId="14" applyFont="1" applyFill="1" applyBorder="1" applyProtection="1">
      <alignment vertical="center"/>
      <protection hidden="1"/>
    </xf>
    <xf numFmtId="38" fontId="4" fillId="0" borderId="0" xfId="14" applyFont="1" applyFill="1" applyBorder="1" applyProtection="1">
      <alignment vertical="center"/>
      <protection hidden="1"/>
    </xf>
    <xf numFmtId="0" fontId="9" fillId="0" borderId="0" xfId="0" applyFont="1" applyAlignment="1" applyProtection="1">
      <alignment horizontal="center" vertical="center"/>
      <protection hidden="1"/>
    </xf>
    <xf numFmtId="0" fontId="11" fillId="0" borderId="0" xfId="0" applyFont="1" applyProtection="1">
      <alignment vertical="center"/>
      <protection hidden="1"/>
    </xf>
    <xf numFmtId="0" fontId="11" fillId="2" borderId="0" xfId="0" applyFont="1" applyFill="1" applyProtection="1">
      <alignment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6" fillId="0" borderId="0" xfId="0" applyFont="1" applyProtection="1">
      <alignment vertical="center"/>
      <protection hidden="1"/>
    </xf>
    <xf numFmtId="0" fontId="19" fillId="2" borderId="0" xfId="0" applyFont="1" applyFill="1" applyProtection="1">
      <alignment vertical="center"/>
      <protection hidden="1"/>
    </xf>
    <xf numFmtId="38" fontId="12" fillId="2" borderId="0" xfId="10" applyFont="1" applyFill="1" applyBorder="1" applyAlignment="1" applyProtection="1">
      <alignment horizontal="right" vertical="center"/>
      <protection hidden="1"/>
    </xf>
    <xf numFmtId="0" fontId="11" fillId="0" borderId="0" xfId="0" applyFont="1" applyAlignment="1" applyProtection="1">
      <alignment horizontal="center" vertical="center"/>
      <protection hidden="1"/>
    </xf>
    <xf numFmtId="38" fontId="18" fillId="0" borderId="0" xfId="10" applyFont="1" applyFill="1" applyBorder="1" applyAlignment="1" applyProtection="1">
      <alignment horizontal="center" vertical="center" shrinkToFit="1"/>
      <protection hidden="1"/>
    </xf>
    <xf numFmtId="38" fontId="4" fillId="0" borderId="0" xfId="14" applyFont="1" applyFill="1" applyBorder="1" applyAlignment="1" applyProtection="1">
      <alignment vertical="center"/>
      <protection hidden="1"/>
    </xf>
    <xf numFmtId="0" fontId="12" fillId="0" borderId="0" xfId="0" applyFont="1" applyAlignment="1" applyProtection="1">
      <alignment horizontal="right" vertical="center" wrapText="1"/>
      <protection hidden="1"/>
    </xf>
    <xf numFmtId="0" fontId="51" fillId="0" borderId="0" xfId="0" applyFont="1" applyAlignment="1" applyProtection="1">
      <alignment horizontal="left" vertical="center"/>
      <protection hidden="1"/>
    </xf>
    <xf numFmtId="0" fontId="11" fillId="0" borderId="0" xfId="0" applyFont="1" applyAlignment="1" applyProtection="1">
      <alignment horizontal="right" vertical="center"/>
      <protection hidden="1"/>
    </xf>
    <xf numFmtId="0" fontId="52" fillId="0" borderId="0" xfId="0" applyFont="1" applyAlignment="1" applyProtection="1">
      <alignment horizontal="left" vertical="center"/>
      <protection hidden="1"/>
    </xf>
    <xf numFmtId="38" fontId="4" fillId="2" borderId="0" xfId="11" applyFont="1" applyFill="1" applyProtection="1">
      <alignment vertical="center"/>
      <protection hidden="1"/>
    </xf>
    <xf numFmtId="0" fontId="27" fillId="2" borderId="0" xfId="0" applyFont="1" applyFill="1" applyProtection="1">
      <alignment vertical="center"/>
      <protection hidden="1"/>
    </xf>
    <xf numFmtId="0" fontId="29" fillId="2" borderId="0" xfId="0" applyFont="1" applyFill="1" applyProtection="1">
      <alignment vertical="center"/>
      <protection hidden="1"/>
    </xf>
    <xf numFmtId="0" fontId="29" fillId="2" borderId="0" xfId="0" applyFont="1" applyFill="1" applyAlignment="1" applyProtection="1">
      <alignment horizontal="center" vertical="center"/>
      <protection hidden="1"/>
    </xf>
    <xf numFmtId="38" fontId="29" fillId="2" borderId="0" xfId="6" applyFont="1" applyFill="1" applyBorder="1" applyAlignment="1" applyProtection="1">
      <alignment vertical="center"/>
      <protection hidden="1"/>
    </xf>
    <xf numFmtId="0" fontId="29" fillId="2" borderId="0" xfId="0" applyFont="1" applyFill="1" applyAlignment="1" applyProtection="1">
      <alignment horizontal="right" vertical="center"/>
      <protection hidden="1"/>
    </xf>
    <xf numFmtId="0" fontId="30" fillId="2" borderId="0" xfId="0" applyFont="1" applyFill="1" applyProtection="1">
      <alignment vertical="center"/>
      <protection hidden="1"/>
    </xf>
    <xf numFmtId="0" fontId="15" fillId="2" borderId="0" xfId="0" applyFont="1" applyFill="1" applyAlignment="1" applyProtection="1">
      <alignment horizontal="distributed" vertical="center"/>
      <protection hidden="1"/>
    </xf>
    <xf numFmtId="0" fontId="32" fillId="2" borderId="0" xfId="0" applyFont="1" applyFill="1" applyProtection="1">
      <alignment vertical="center"/>
      <protection hidden="1"/>
    </xf>
    <xf numFmtId="0" fontId="27" fillId="2" borderId="0" xfId="0" applyFont="1" applyFill="1" applyAlignment="1" applyProtection="1">
      <alignment horizontal="center" vertical="center"/>
      <protection hidden="1"/>
    </xf>
    <xf numFmtId="0" fontId="33" fillId="2" borderId="0" xfId="0" applyFont="1" applyFill="1" applyProtection="1">
      <alignment vertical="center"/>
      <protection hidden="1"/>
    </xf>
    <xf numFmtId="0" fontId="34" fillId="2" borderId="0" xfId="0" applyFont="1" applyFill="1" applyProtection="1">
      <alignment vertical="center"/>
      <protection hidden="1"/>
    </xf>
    <xf numFmtId="0" fontId="34" fillId="2" borderId="0" xfId="0" applyFont="1" applyFill="1" applyAlignment="1" applyProtection="1">
      <alignment horizontal="right" vertical="center"/>
      <protection hidden="1"/>
    </xf>
    <xf numFmtId="0" fontId="34" fillId="2" borderId="0" xfId="0" applyFont="1" applyFill="1" applyAlignment="1" applyProtection="1">
      <alignment horizontal="center" vertical="center"/>
      <protection hidden="1"/>
    </xf>
    <xf numFmtId="0" fontId="29" fillId="2" borderId="0" xfId="0" applyFont="1" applyFill="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27" fillId="0" borderId="0" xfId="0" applyFont="1" applyAlignment="1" applyProtection="1">
      <alignment horizontal="center" vertical="center"/>
      <protection hidden="1"/>
    </xf>
    <xf numFmtId="38" fontId="27" fillId="0" borderId="0" xfId="6" applyFont="1" applyFill="1" applyAlignment="1" applyProtection="1">
      <alignment vertical="center"/>
      <protection hidden="1"/>
    </xf>
    <xf numFmtId="0" fontId="27" fillId="0" borderId="0" xfId="0" applyFont="1" applyProtection="1">
      <alignment vertical="center"/>
      <protection hidden="1"/>
    </xf>
    <xf numFmtId="0" fontId="29" fillId="0" borderId="0" xfId="0" applyFont="1" applyAlignment="1" applyProtection="1">
      <alignment vertical="center" shrinkToFit="1"/>
      <protection hidden="1"/>
    </xf>
    <xf numFmtId="0" fontId="29" fillId="0" borderId="0" xfId="0" applyFont="1" applyAlignment="1" applyProtection="1">
      <alignment vertical="center" wrapText="1"/>
      <protection hidden="1"/>
    </xf>
    <xf numFmtId="0" fontId="29" fillId="0" borderId="0" xfId="0" applyFont="1" applyAlignment="1" applyProtection="1">
      <alignment horizontal="distributed" vertical="center"/>
      <protection hidden="1"/>
    </xf>
    <xf numFmtId="0" fontId="29" fillId="0" borderId="0" xfId="0" applyFont="1" applyAlignment="1" applyProtection="1">
      <alignment horizontal="left" vertical="center"/>
      <protection hidden="1"/>
    </xf>
    <xf numFmtId="0" fontId="29" fillId="0" borderId="0" xfId="0" applyFont="1" applyAlignment="1" applyProtection="1">
      <alignment horizontal="left" vertical="center" shrinkToFit="1"/>
      <protection hidden="1"/>
    </xf>
    <xf numFmtId="0" fontId="29" fillId="0" borderId="0" xfId="0" applyFont="1" applyProtection="1">
      <alignment vertical="center"/>
      <protection hidden="1"/>
    </xf>
    <xf numFmtId="0" fontId="27" fillId="3" borderId="0" xfId="0" applyFont="1" applyFill="1" applyProtection="1">
      <alignment vertical="center"/>
      <protection hidden="1"/>
    </xf>
    <xf numFmtId="0" fontId="27" fillId="0" borderId="0" xfId="0" applyFont="1" applyAlignment="1" applyProtection="1">
      <alignment horizontal="left" vertical="center"/>
      <protection hidden="1"/>
    </xf>
    <xf numFmtId="0" fontId="29" fillId="0" borderId="0" xfId="0" applyFont="1" applyAlignment="1" applyProtection="1">
      <alignment horizontal="center" vertical="center"/>
      <protection hidden="1"/>
    </xf>
    <xf numFmtId="0" fontId="29" fillId="2" borderId="0" xfId="0" applyFont="1" applyFill="1" applyAlignment="1" applyProtection="1">
      <alignment horizontal="left" vertical="center"/>
      <protection hidden="1"/>
    </xf>
    <xf numFmtId="38" fontId="27" fillId="2" borderId="0" xfId="6" applyFont="1" applyFill="1" applyAlignment="1" applyProtection="1">
      <alignment vertical="center"/>
      <protection hidden="1"/>
    </xf>
    <xf numFmtId="0" fontId="29" fillId="2" borderId="0" xfId="0" applyFont="1" applyFill="1" applyAlignment="1" applyProtection="1">
      <alignment vertical="center" wrapText="1"/>
      <protection hidden="1"/>
    </xf>
    <xf numFmtId="0" fontId="29" fillId="2" borderId="0" xfId="0" applyFont="1" applyFill="1" applyAlignment="1" applyProtection="1">
      <alignment horizontal="distributed" vertical="center"/>
      <protection hidden="1"/>
    </xf>
    <xf numFmtId="0" fontId="27" fillId="2" borderId="0" xfId="0" applyFont="1" applyFill="1" applyAlignment="1" applyProtection="1">
      <alignment vertical="center" textRotation="255"/>
      <protection hidden="1"/>
    </xf>
    <xf numFmtId="38" fontId="27" fillId="2" borderId="0" xfId="6" applyFont="1" applyFill="1" applyBorder="1" applyAlignment="1" applyProtection="1">
      <alignment vertical="center"/>
      <protection hidden="1"/>
    </xf>
    <xf numFmtId="0" fontId="33" fillId="0" borderId="0" xfId="0" applyFont="1" applyAlignment="1" applyProtection="1">
      <alignment horizontal="center" vertical="center" shrinkToFit="1"/>
      <protection hidden="1"/>
    </xf>
    <xf numFmtId="0" fontId="37" fillId="0" borderId="0" xfId="0" applyFont="1" applyAlignment="1" applyProtection="1">
      <alignment vertical="center" wrapText="1" shrinkToFit="1"/>
      <protection hidden="1"/>
    </xf>
    <xf numFmtId="0" fontId="33" fillId="0" borderId="0" xfId="0" applyFont="1" applyAlignment="1" applyProtection="1">
      <alignment vertical="center" wrapText="1" shrinkToFit="1"/>
      <protection hidden="1"/>
    </xf>
    <xf numFmtId="0" fontId="33" fillId="0" borderId="0" xfId="0" applyFont="1" applyAlignment="1" applyProtection="1">
      <alignment vertical="center" shrinkToFit="1"/>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38" fontId="29" fillId="0" borderId="0" xfId="6" applyFont="1" applyFill="1" applyBorder="1" applyAlignment="1" applyProtection="1">
      <alignment vertical="center"/>
      <protection hidden="1"/>
    </xf>
    <xf numFmtId="0" fontId="29" fillId="0" borderId="0" xfId="0" applyFont="1" applyAlignment="1" applyProtection="1">
      <alignment horizontal="right" vertical="center"/>
      <protection hidden="1"/>
    </xf>
    <xf numFmtId="0" fontId="15" fillId="0" borderId="0" xfId="0" applyFont="1" applyAlignment="1" applyProtection="1">
      <alignment horizontal="distributed" vertical="center"/>
      <protection hidden="1"/>
    </xf>
    <xf numFmtId="0" fontId="33" fillId="0" borderId="3" xfId="0" applyFont="1" applyBorder="1" applyAlignment="1" applyProtection="1">
      <alignment vertical="center" wrapText="1"/>
      <protection hidden="1"/>
    </xf>
    <xf numFmtId="0" fontId="33" fillId="0" borderId="4" xfId="0" applyFont="1" applyBorder="1" applyAlignment="1" applyProtection="1">
      <alignment vertical="center" shrinkToFit="1"/>
      <protection hidden="1"/>
    </xf>
    <xf numFmtId="0" fontId="33" fillId="0" borderId="4" xfId="0" applyFont="1" applyBorder="1" applyAlignment="1" applyProtection="1">
      <alignment horizontal="center" vertical="center"/>
      <protection hidden="1"/>
    </xf>
    <xf numFmtId="0" fontId="33" fillId="0" borderId="4" xfId="0" applyFont="1" applyBorder="1" applyProtection="1">
      <alignment vertical="center"/>
      <protection hidden="1"/>
    </xf>
    <xf numFmtId="0" fontId="33" fillId="0" borderId="5" xfId="0" applyFont="1" applyBorder="1" applyProtection="1">
      <alignment vertical="center"/>
      <protection hidden="1"/>
    </xf>
    <xf numFmtId="0" fontId="37" fillId="0" borderId="3" xfId="0" applyFont="1" applyBorder="1" applyAlignment="1" applyProtection="1">
      <alignment vertical="center" wrapText="1" shrinkToFit="1"/>
      <protection hidden="1"/>
    </xf>
    <xf numFmtId="0" fontId="29" fillId="0" borderId="0" xfId="0" applyFont="1" applyAlignment="1" applyProtection="1">
      <alignment vertical="center" textRotation="255" shrinkToFit="1"/>
      <protection hidden="1"/>
    </xf>
    <xf numFmtId="0" fontId="29" fillId="0" borderId="0" xfId="0" applyFont="1" applyAlignment="1" applyProtection="1">
      <alignment horizontal="center" vertical="center" shrinkToFit="1"/>
      <protection hidden="1"/>
    </xf>
    <xf numFmtId="38" fontId="29" fillId="0" borderId="0" xfId="6" applyFont="1" applyFill="1" applyBorder="1" applyAlignment="1" applyProtection="1">
      <alignment vertical="center" shrinkToFit="1"/>
      <protection hidden="1"/>
    </xf>
    <xf numFmtId="0" fontId="27" fillId="0" borderId="0" xfId="0" applyFont="1" applyAlignment="1" applyProtection="1">
      <alignment vertical="center" wrapText="1" shrinkToFit="1"/>
      <protection hidden="1"/>
    </xf>
    <xf numFmtId="0" fontId="35" fillId="0" borderId="0" xfId="0" applyFont="1" applyProtection="1">
      <alignment vertical="center"/>
      <protection hidden="1"/>
    </xf>
    <xf numFmtId="0" fontId="33" fillId="0" borderId="1" xfId="0" applyFont="1" applyBorder="1" applyAlignment="1" applyProtection="1">
      <alignment vertical="center" shrinkToFit="1"/>
      <protection hidden="1"/>
    </xf>
    <xf numFmtId="0" fontId="33" fillId="0" borderId="2" xfId="0" applyFont="1" applyBorder="1" applyAlignment="1" applyProtection="1">
      <alignment vertical="center" shrinkToFit="1"/>
      <protection hidden="1"/>
    </xf>
    <xf numFmtId="0" fontId="27" fillId="0" borderId="1" xfId="0" applyFont="1" applyBorder="1" applyProtection="1">
      <alignment vertical="center"/>
      <protection hidden="1"/>
    </xf>
    <xf numFmtId="0" fontId="27" fillId="0" borderId="6" xfId="0" applyFont="1" applyBorder="1" applyProtection="1">
      <alignment vertical="center"/>
      <protection hidden="1"/>
    </xf>
    <xf numFmtId="0" fontId="27" fillId="0" borderId="2" xfId="0" applyFont="1" applyBorder="1" applyProtection="1">
      <alignment vertical="center"/>
      <protection hidden="1"/>
    </xf>
    <xf numFmtId="0" fontId="33" fillId="3" borderId="0" xfId="0" applyFont="1" applyFill="1" applyAlignment="1" applyProtection="1">
      <alignment horizontal="center" vertical="center" wrapText="1" shrinkToFit="1"/>
      <protection hidden="1"/>
    </xf>
    <xf numFmtId="0" fontId="33" fillId="3" borderId="0" xfId="0" applyFont="1" applyFill="1" applyAlignment="1" applyProtection="1">
      <alignment horizontal="center" vertical="center" shrinkToFit="1"/>
      <protection hidden="1"/>
    </xf>
    <xf numFmtId="0" fontId="29" fillId="3" borderId="0" xfId="0" applyFont="1" applyFill="1" applyAlignment="1" applyProtection="1">
      <alignment horizontal="center" vertical="center" shrinkToFit="1"/>
      <protection hidden="1"/>
    </xf>
    <xf numFmtId="0" fontId="29" fillId="3" borderId="0" xfId="0" applyFont="1" applyFill="1" applyAlignment="1" applyProtection="1">
      <alignment vertical="center" shrinkToFit="1"/>
      <protection hidden="1"/>
    </xf>
    <xf numFmtId="0" fontId="33" fillId="0" borderId="3" xfId="0" applyFont="1" applyBorder="1" applyAlignment="1" applyProtection="1">
      <alignment vertical="center" shrinkToFit="1"/>
      <protection hidden="1"/>
    </xf>
    <xf numFmtId="49" fontId="33" fillId="0" borderId="4" xfId="0" applyNumberFormat="1" applyFont="1" applyBorder="1" applyAlignment="1" applyProtection="1">
      <alignment vertical="center" shrinkToFit="1"/>
      <protection hidden="1"/>
    </xf>
    <xf numFmtId="49" fontId="33" fillId="0" borderId="4" xfId="0" applyNumberFormat="1" applyFont="1" applyBorder="1" applyAlignment="1" applyProtection="1">
      <alignment horizontal="center" vertical="center"/>
      <protection hidden="1"/>
    </xf>
    <xf numFmtId="49" fontId="33" fillId="0" borderId="4" xfId="0" applyNumberFormat="1" applyFont="1" applyBorder="1" applyProtection="1">
      <alignment vertical="center"/>
      <protection hidden="1"/>
    </xf>
    <xf numFmtId="49" fontId="33" fillId="0" borderId="5" xfId="0" applyNumberFormat="1" applyFont="1" applyBorder="1" applyProtection="1">
      <alignment vertical="center"/>
      <protection hidden="1"/>
    </xf>
    <xf numFmtId="49" fontId="29" fillId="0" borderId="7" xfId="0" applyNumberFormat="1" applyFont="1" applyBorder="1" applyAlignment="1" applyProtection="1">
      <alignment vertical="center" shrinkToFit="1"/>
      <protection hidden="1"/>
    </xf>
    <xf numFmtId="49" fontId="29" fillId="0" borderId="8" xfId="0" applyNumberFormat="1" applyFont="1" applyBorder="1" applyAlignment="1" applyProtection="1">
      <alignment vertical="center" shrinkToFit="1"/>
      <protection hidden="1"/>
    </xf>
    <xf numFmtId="0" fontId="34" fillId="0" borderId="0" xfId="0" applyFont="1" applyAlignment="1" applyProtection="1">
      <alignment horizontal="center" vertical="center"/>
      <protection hidden="1"/>
    </xf>
    <xf numFmtId="0" fontId="15" fillId="0" borderId="0" xfId="0" applyFont="1" applyProtection="1">
      <alignment vertical="center"/>
      <protection hidden="1"/>
    </xf>
    <xf numFmtId="38" fontId="15" fillId="0" borderId="0" xfId="6" applyFont="1" applyFill="1" applyAlignment="1" applyProtection="1">
      <alignment vertical="center"/>
      <protection hidden="1"/>
    </xf>
    <xf numFmtId="0" fontId="33" fillId="0" borderId="0" xfId="0" applyFont="1" applyAlignment="1" applyProtection="1">
      <alignment vertical="center" textRotation="255" shrinkToFit="1"/>
      <protection hidden="1"/>
    </xf>
    <xf numFmtId="49" fontId="33" fillId="0" borderId="0" xfId="0" applyNumberFormat="1" applyFont="1" applyAlignment="1" applyProtection="1">
      <alignment vertical="center" shrinkToFit="1"/>
      <protection hidden="1"/>
    </xf>
    <xf numFmtId="49" fontId="33" fillId="0" borderId="0" xfId="0" applyNumberFormat="1" applyFont="1" applyProtection="1">
      <alignment vertical="center"/>
      <protection hidden="1"/>
    </xf>
    <xf numFmtId="49" fontId="29" fillId="2" borderId="0" xfId="0" applyNumberFormat="1" applyFont="1" applyFill="1" applyAlignment="1" applyProtection="1">
      <alignment horizontal="left" vertical="center"/>
      <protection hidden="1"/>
    </xf>
    <xf numFmtId="38" fontId="36" fillId="0" borderId="0" xfId="6" applyFont="1" applyFill="1" applyBorder="1" applyAlignment="1" applyProtection="1">
      <alignment vertical="center" shrinkToFit="1"/>
      <protection hidden="1"/>
    </xf>
    <xf numFmtId="0" fontId="27" fillId="0" borderId="0" xfId="0" applyFont="1" applyAlignment="1" applyProtection="1">
      <alignment horizontal="right" vertical="center"/>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left" vertical="center" wrapText="1"/>
      <protection hidden="1"/>
    </xf>
    <xf numFmtId="0" fontId="19" fillId="0" borderId="0" xfId="0" applyFont="1" applyAlignment="1" applyProtection="1">
      <alignment horizontal="center" vertical="center"/>
      <protection hidden="1"/>
    </xf>
    <xf numFmtId="0" fontId="18" fillId="2" borderId="0" xfId="0" applyFont="1" applyFill="1" applyProtection="1">
      <alignment vertical="center"/>
      <protection hidden="1"/>
    </xf>
    <xf numFmtId="49" fontId="29" fillId="3" borderId="0" xfId="0" applyNumberFormat="1" applyFont="1" applyFill="1" applyAlignment="1" applyProtection="1">
      <alignment horizontal="center" vertical="center" shrinkToFit="1"/>
      <protection hidden="1"/>
    </xf>
    <xf numFmtId="0" fontId="12" fillId="0" borderId="0" xfId="0"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18" xfId="0" applyFont="1" applyBorder="1" applyAlignment="1" applyProtection="1">
      <alignment horizontal="center" vertical="center"/>
      <protection hidden="1"/>
    </xf>
    <xf numFmtId="0" fontId="12" fillId="0" borderId="19"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1" fillId="2" borderId="0" xfId="0" applyFont="1" applyFill="1" applyAlignment="1" applyProtection="1">
      <alignment horizontal="right" vertical="center"/>
      <protection hidden="1"/>
    </xf>
    <xf numFmtId="0" fontId="27" fillId="0" borderId="0" xfId="0" applyFont="1" applyAlignment="1" applyProtection="1">
      <alignment horizontal="left" vertical="center" wrapText="1"/>
      <protection hidden="1"/>
    </xf>
    <xf numFmtId="0" fontId="11"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11" fillId="2" borderId="0" xfId="0" applyFont="1" applyFill="1" applyAlignment="1" applyProtection="1">
      <alignment horizontal="distributed" vertical="center"/>
      <protection hidden="1"/>
    </xf>
    <xf numFmtId="49" fontId="11" fillId="2" borderId="0" xfId="0" applyNumberFormat="1" applyFont="1" applyFill="1" applyAlignment="1" applyProtection="1">
      <alignment horizontal="left" vertical="center"/>
      <protection hidden="1"/>
    </xf>
    <xf numFmtId="0" fontId="11" fillId="2" borderId="3" xfId="0" applyFont="1" applyFill="1" applyBorder="1" applyAlignment="1" applyProtection="1">
      <alignment horizontal="center" vertical="center"/>
      <protection hidden="1"/>
    </xf>
    <xf numFmtId="0" fontId="10" fillId="0" borderId="0" xfId="72" applyFont="1" applyProtection="1">
      <alignment vertical="center"/>
      <protection hidden="1"/>
    </xf>
    <xf numFmtId="0" fontId="11" fillId="0" borderId="0" xfId="72" applyFont="1" applyAlignment="1" applyProtection="1">
      <alignment vertical="center" wrapText="1"/>
      <protection hidden="1"/>
    </xf>
    <xf numFmtId="0" fontId="11" fillId="0" borderId="0" xfId="72" applyFont="1" applyAlignment="1" applyProtection="1">
      <alignment vertical="center" shrinkToFit="1"/>
      <protection hidden="1"/>
    </xf>
    <xf numFmtId="0" fontId="11" fillId="2" borderId="7"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hidden="1"/>
    </xf>
    <xf numFmtId="0" fontId="11" fillId="2" borderId="0" xfId="0" applyFont="1" applyFill="1" applyAlignment="1" applyProtection="1">
      <alignment vertical="center" wrapText="1"/>
      <protection hidden="1"/>
    </xf>
    <xf numFmtId="0" fontId="11" fillId="2" borderId="22" xfId="0" applyFont="1" applyFill="1" applyBorder="1" applyAlignment="1" applyProtection="1">
      <alignment horizontal="center" vertical="center"/>
      <protection locked="0"/>
    </xf>
    <xf numFmtId="0" fontId="11" fillId="0" borderId="8" xfId="0" applyFont="1" applyBorder="1" applyProtection="1">
      <alignment vertical="center"/>
      <protection hidden="1"/>
    </xf>
    <xf numFmtId="0" fontId="11" fillId="0" borderId="3" xfId="0" applyFont="1" applyBorder="1" applyProtection="1">
      <alignment vertical="center"/>
      <protection hidden="1"/>
    </xf>
    <xf numFmtId="38" fontId="11" fillId="0" borderId="3" xfId="0" applyNumberFormat="1" applyFont="1" applyBorder="1" applyProtection="1">
      <alignment vertical="center"/>
      <protection hidden="1"/>
    </xf>
    <xf numFmtId="0" fontId="11" fillId="0" borderId="10" xfId="0" applyFont="1" applyBorder="1" applyProtection="1">
      <alignment vertical="center"/>
      <protection hidden="1"/>
    </xf>
    <xf numFmtId="0" fontId="11" fillId="0" borderId="8" xfId="0" applyFont="1" applyBorder="1" applyAlignment="1" applyProtection="1">
      <alignment vertical="top"/>
      <protection hidden="1"/>
    </xf>
    <xf numFmtId="0" fontId="11" fillId="2" borderId="3" xfId="0" applyFont="1" applyFill="1" applyBorder="1" applyAlignment="1" applyProtection="1">
      <alignment vertical="center" wrapText="1"/>
      <protection hidden="1"/>
    </xf>
    <xf numFmtId="0" fontId="11" fillId="0" borderId="0" xfId="72" applyFont="1" applyAlignment="1" applyProtection="1">
      <alignment horizontal="left" vertical="center"/>
      <protection hidden="1"/>
    </xf>
    <xf numFmtId="0" fontId="11"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wrapText="1" justifyLastLine="1"/>
      <protection hidden="1"/>
    </xf>
    <xf numFmtId="0" fontId="11" fillId="2" borderId="4" xfId="0" applyFont="1" applyFill="1" applyBorder="1" applyProtection="1">
      <alignment vertical="center"/>
      <protection hidden="1"/>
    </xf>
    <xf numFmtId="0" fontId="11" fillId="2" borderId="5" xfId="0" applyFont="1" applyFill="1" applyBorder="1" applyProtection="1">
      <alignment vertical="center"/>
      <protection hidden="1"/>
    </xf>
    <xf numFmtId="0" fontId="11" fillId="2" borderId="22" xfId="0" applyFont="1" applyFill="1" applyBorder="1" applyAlignment="1" applyProtection="1">
      <alignment vertical="center" wrapText="1"/>
      <protection hidden="1"/>
    </xf>
    <xf numFmtId="0" fontId="11" fillId="2" borderId="12" xfId="0" applyFont="1" applyFill="1" applyBorder="1" applyAlignment="1" applyProtection="1">
      <alignment vertical="center" wrapText="1"/>
      <protection hidden="1"/>
    </xf>
    <xf numFmtId="0" fontId="11" fillId="2" borderId="10" xfId="0" applyFont="1" applyFill="1" applyBorder="1" applyAlignment="1" applyProtection="1">
      <alignment vertical="center" wrapText="1"/>
      <protection hidden="1"/>
    </xf>
    <xf numFmtId="0" fontId="4" fillId="0" borderId="25" xfId="0" applyFont="1" applyBorder="1" applyProtection="1">
      <alignment vertical="center"/>
      <protection locked="0"/>
    </xf>
    <xf numFmtId="0" fontId="4" fillId="0" borderId="25" xfId="0" applyFont="1" applyBorder="1" applyProtection="1">
      <alignment vertical="center"/>
      <protection hidden="1"/>
    </xf>
    <xf numFmtId="0" fontId="31" fillId="0" borderId="0" xfId="0" applyFont="1" applyAlignment="1" applyProtection="1">
      <alignment vertical="distributed"/>
      <protection hidden="1"/>
    </xf>
    <xf numFmtId="49" fontId="17" fillId="2" borderId="0" xfId="0" applyNumberFormat="1" applyFont="1" applyFill="1" applyAlignment="1" applyProtection="1">
      <alignment horizontal="center" vertical="center"/>
      <protection hidden="1"/>
    </xf>
    <xf numFmtId="0" fontId="17" fillId="2" borderId="0" xfId="0" applyFont="1" applyFill="1" applyProtection="1">
      <alignment vertical="center"/>
      <protection hidden="1"/>
    </xf>
    <xf numFmtId="0" fontId="17" fillId="0" borderId="0" xfId="0" applyFont="1" applyProtection="1">
      <alignment vertical="center"/>
      <protection hidden="1"/>
    </xf>
    <xf numFmtId="0" fontId="17" fillId="2"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horizontal="distributed" vertical="center"/>
      <protection hidden="1"/>
    </xf>
    <xf numFmtId="0" fontId="16" fillId="0" borderId="0" xfId="0" applyFont="1" applyAlignment="1" applyProtection="1">
      <alignment horizontal="center" vertical="center"/>
      <protection hidden="1"/>
    </xf>
    <xf numFmtId="0" fontId="17" fillId="2" borderId="0" xfId="0" applyFont="1" applyFill="1" applyAlignment="1" applyProtection="1">
      <alignment horizontal="left" vertical="center"/>
      <protection hidden="1"/>
    </xf>
    <xf numFmtId="49" fontId="17" fillId="2" borderId="0" xfId="0" applyNumberFormat="1" applyFont="1" applyFill="1" applyAlignment="1" applyProtection="1">
      <alignment horizontal="left" vertical="center"/>
      <protection hidden="1"/>
    </xf>
    <xf numFmtId="0" fontId="12" fillId="0" borderId="26" xfId="0" applyFont="1" applyBorder="1" applyAlignment="1" applyProtection="1">
      <alignment horizontal="center" vertical="center"/>
      <protection hidden="1"/>
    </xf>
    <xf numFmtId="0" fontId="11" fillId="0" borderId="32" xfId="0" applyFont="1" applyBorder="1" applyProtection="1">
      <alignment vertical="center"/>
      <protection hidden="1"/>
    </xf>
    <xf numFmtId="49" fontId="17" fillId="2" borderId="32" xfId="0" applyNumberFormat="1" applyFont="1" applyFill="1" applyBorder="1" applyAlignment="1" applyProtection="1">
      <alignment horizontal="center" vertical="center"/>
      <protection hidden="1"/>
    </xf>
    <xf numFmtId="0" fontId="17" fillId="0" borderId="32" xfId="0" applyFont="1" applyBorder="1" applyProtection="1">
      <alignment vertical="center"/>
      <protection hidden="1"/>
    </xf>
    <xf numFmtId="0" fontId="11" fillId="2" borderId="32" xfId="0" applyFont="1" applyFill="1" applyBorder="1" applyProtection="1">
      <alignment vertical="center"/>
      <protection hidden="1"/>
    </xf>
    <xf numFmtId="0" fontId="11" fillId="2" borderId="32" xfId="0" applyFont="1" applyFill="1" applyBorder="1" applyAlignment="1" applyProtection="1">
      <alignment horizontal="center" vertical="center" wrapText="1"/>
      <protection hidden="1"/>
    </xf>
    <xf numFmtId="0" fontId="11" fillId="2" borderId="32" xfId="0" applyFont="1" applyFill="1" applyBorder="1" applyAlignment="1" applyProtection="1">
      <alignment horizontal="center" vertical="center"/>
      <protection hidden="1"/>
    </xf>
    <xf numFmtId="38" fontId="12" fillId="0" borderId="26" xfId="0" applyNumberFormat="1" applyFont="1" applyBorder="1" applyProtection="1">
      <alignment vertical="center"/>
      <protection hidden="1"/>
    </xf>
    <xf numFmtId="0" fontId="4" fillId="0" borderId="1" xfId="0" applyFont="1" applyBorder="1" applyProtection="1">
      <alignment vertical="center"/>
      <protection hidden="1"/>
    </xf>
    <xf numFmtId="0" fontId="4" fillId="0" borderId="1" xfId="0" applyFont="1" applyBorder="1" applyProtection="1">
      <alignment vertical="center"/>
      <protection locked="0"/>
    </xf>
    <xf numFmtId="0" fontId="11" fillId="2" borderId="1" xfId="0" applyFont="1" applyFill="1" applyBorder="1" applyAlignment="1" applyProtection="1">
      <alignment horizontal="center" vertical="center"/>
      <protection locked="0"/>
    </xf>
    <xf numFmtId="177" fontId="11" fillId="0" borderId="3" xfId="0" applyNumberFormat="1" applyFont="1" applyBorder="1" applyProtection="1">
      <alignment vertical="center"/>
      <protection hidden="1"/>
    </xf>
    <xf numFmtId="0" fontId="11" fillId="0" borderId="3" xfId="0" applyFont="1" applyBorder="1" applyAlignment="1" applyProtection="1">
      <alignment vertical="center" shrinkToFit="1"/>
      <protection hidden="1"/>
    </xf>
    <xf numFmtId="0" fontId="12" fillId="0" borderId="31" xfId="0" applyFont="1" applyBorder="1" applyAlignment="1" applyProtection="1">
      <alignment vertical="center" shrinkToFit="1"/>
      <protection hidden="1"/>
    </xf>
    <xf numFmtId="0" fontId="12" fillId="0" borderId="42" xfId="0" applyFont="1" applyBorder="1" applyAlignment="1" applyProtection="1">
      <alignment vertical="center" shrinkToFit="1"/>
      <protection hidden="1"/>
    </xf>
    <xf numFmtId="0" fontId="12" fillId="0" borderId="43" xfId="0" applyFont="1" applyBorder="1" applyAlignment="1" applyProtection="1">
      <alignment vertical="center" shrinkToFit="1"/>
      <protection hidden="1"/>
    </xf>
    <xf numFmtId="0" fontId="12" fillId="0" borderId="44" xfId="0" applyFont="1" applyBorder="1" applyAlignment="1" applyProtection="1">
      <alignment vertical="center" shrinkToFit="1"/>
      <protection hidden="1"/>
    </xf>
    <xf numFmtId="0" fontId="12" fillId="0" borderId="45" xfId="0" applyFont="1" applyBorder="1" applyAlignment="1" applyProtection="1">
      <alignment vertical="center" shrinkToFit="1"/>
      <protection hidden="1"/>
    </xf>
    <xf numFmtId="0" fontId="12" fillId="0" borderId="46" xfId="0" applyFont="1" applyBorder="1" applyAlignment="1" applyProtection="1">
      <alignment vertical="center" shrinkToFit="1"/>
      <protection hidden="1"/>
    </xf>
    <xf numFmtId="0" fontId="4" fillId="0" borderId="0" xfId="0" applyFont="1" applyAlignment="1" applyProtection="1">
      <alignment horizontal="right" vertical="center"/>
      <protection hidden="1"/>
    </xf>
    <xf numFmtId="0" fontId="4" fillId="2" borderId="0" xfId="0" applyFont="1" applyFill="1" applyAlignment="1" applyProtection="1">
      <alignment horizontal="right" vertical="center"/>
      <protection hidden="1"/>
    </xf>
    <xf numFmtId="177" fontId="11" fillId="2" borderId="3" xfId="0" applyNumberFormat="1" applyFont="1" applyFill="1" applyBorder="1" applyAlignment="1" applyProtection="1">
      <alignment horizontal="center" vertical="center"/>
      <protection hidden="1"/>
    </xf>
    <xf numFmtId="0" fontId="7" fillId="0" borderId="4" xfId="0" applyFont="1" applyBorder="1" applyProtection="1">
      <alignment vertical="center"/>
      <protection hidden="1"/>
    </xf>
    <xf numFmtId="0" fontId="7" fillId="0" borderId="47" xfId="0" applyFont="1" applyBorder="1" applyAlignment="1" applyProtection="1">
      <alignment horizontal="center" vertical="center"/>
      <protection hidden="1"/>
    </xf>
    <xf numFmtId="38" fontId="17" fillId="2" borderId="0" xfId="6" applyFont="1" applyFill="1" applyBorder="1" applyAlignment="1" applyProtection="1">
      <alignment horizontal="right" vertical="center"/>
      <protection hidden="1"/>
    </xf>
    <xf numFmtId="0" fontId="7" fillId="0" borderId="0" xfId="0" applyFont="1" applyAlignment="1" applyProtection="1">
      <alignment horizontal="center" vertical="center"/>
      <protection hidden="1"/>
    </xf>
    <xf numFmtId="38" fontId="41" fillId="2" borderId="48" xfId="6" applyFont="1" applyFill="1" applyBorder="1" applyAlignment="1" applyProtection="1">
      <alignment vertical="center"/>
      <protection hidden="1"/>
    </xf>
    <xf numFmtId="38" fontId="41" fillId="2" borderId="0" xfId="6" applyFont="1" applyFill="1" applyBorder="1" applyAlignment="1" applyProtection="1">
      <alignment vertical="center"/>
      <protection hidden="1"/>
    </xf>
    <xf numFmtId="38" fontId="25" fillId="0" borderId="0" xfId="6" applyFont="1" applyFill="1" applyBorder="1" applyAlignment="1" applyProtection="1">
      <alignment vertical="center"/>
      <protection hidden="1"/>
    </xf>
    <xf numFmtId="38" fontId="17" fillId="0" borderId="0" xfId="6" applyFont="1" applyFill="1" applyBorder="1" applyAlignment="1" applyProtection="1">
      <alignment horizontal="right" vertical="center"/>
      <protection hidden="1"/>
    </xf>
    <xf numFmtId="38" fontId="17" fillId="0" borderId="0" xfId="6" applyFont="1" applyFill="1" applyBorder="1" applyAlignment="1" applyProtection="1">
      <alignment vertical="center"/>
      <protection hidden="1"/>
    </xf>
    <xf numFmtId="0" fontId="11" fillId="2" borderId="22" xfId="0" applyFont="1" applyFill="1" applyBorder="1" applyAlignment="1" applyProtection="1">
      <alignment horizontal="distributed" vertical="center"/>
      <protection hidden="1"/>
    </xf>
    <xf numFmtId="0" fontId="11" fillId="2" borderId="8" xfId="0" applyFont="1" applyFill="1" applyBorder="1" applyAlignment="1" applyProtection="1">
      <alignment horizontal="distributed" vertical="center"/>
      <protection hidden="1"/>
    </xf>
    <xf numFmtId="0" fontId="11" fillId="2" borderId="3" xfId="0" applyFont="1" applyFill="1" applyBorder="1" applyAlignment="1" applyProtection="1">
      <alignment horizontal="distributed" vertical="center"/>
      <protection hidden="1"/>
    </xf>
    <xf numFmtId="0" fontId="43" fillId="2" borderId="0" xfId="0" applyFont="1" applyFill="1" applyAlignment="1" applyProtection="1">
      <alignment horizontal="center" vertical="center"/>
      <protection locked="0"/>
    </xf>
    <xf numFmtId="0" fontId="43" fillId="2" borderId="3" xfId="0" applyFont="1" applyFill="1" applyBorder="1" applyAlignment="1" applyProtection="1">
      <alignment horizontal="center" vertical="center"/>
      <protection locked="0"/>
    </xf>
    <xf numFmtId="0" fontId="11" fillId="2" borderId="3" xfId="0" applyFont="1" applyFill="1" applyBorder="1" applyProtection="1">
      <alignment vertical="center"/>
      <protection hidden="1"/>
    </xf>
    <xf numFmtId="0" fontId="11" fillId="2" borderId="10" xfId="0" applyFont="1" applyFill="1" applyBorder="1" applyProtection="1">
      <alignment vertical="center"/>
      <protection hidden="1"/>
    </xf>
    <xf numFmtId="0" fontId="37" fillId="0" borderId="0" xfId="0" applyFont="1" applyProtection="1">
      <alignment vertical="center"/>
      <protection hidden="1"/>
    </xf>
    <xf numFmtId="0" fontId="4" fillId="0" borderId="0" xfId="0" applyFont="1" applyAlignment="1" applyProtection="1">
      <alignment vertical="center" wrapText="1"/>
      <protection hidden="1"/>
    </xf>
    <xf numFmtId="0" fontId="18" fillId="2" borderId="0" xfId="0" applyFont="1" applyFill="1" applyAlignment="1" applyProtection="1">
      <alignment horizontal="center" vertical="center"/>
      <protection hidden="1"/>
    </xf>
    <xf numFmtId="0" fontId="37" fillId="0" borderId="0" xfId="0" applyFont="1" applyAlignment="1" applyProtection="1">
      <alignment horizontal="right" vertical="center" wrapText="1"/>
      <protection hidden="1"/>
    </xf>
    <xf numFmtId="0" fontId="29" fillId="0" borderId="22" xfId="0" applyFont="1" applyBorder="1" applyAlignment="1" applyProtection="1">
      <alignment vertical="center" shrinkToFit="1"/>
      <protection hidden="1"/>
    </xf>
    <xf numFmtId="0" fontId="29" fillId="0" borderId="12" xfId="0" applyFont="1" applyBorder="1" applyAlignment="1" applyProtection="1">
      <alignment vertical="center" shrinkToFit="1"/>
      <protection hidden="1"/>
    </xf>
    <xf numFmtId="0" fontId="29" fillId="0" borderId="8" xfId="0" applyFont="1" applyBorder="1" applyAlignment="1" applyProtection="1">
      <alignment vertical="center" shrinkToFit="1"/>
      <protection hidden="1"/>
    </xf>
    <xf numFmtId="0" fontId="29" fillId="0" borderId="3" xfId="0" applyFont="1" applyBorder="1" applyAlignment="1" applyProtection="1">
      <alignment vertical="center" shrinkToFit="1"/>
      <protection hidden="1"/>
    </xf>
    <xf numFmtId="0" fontId="29" fillId="0" borderId="10" xfId="0" applyFont="1" applyBorder="1" applyAlignment="1" applyProtection="1">
      <alignment vertical="center" shrinkToFit="1"/>
      <protection hidden="1"/>
    </xf>
    <xf numFmtId="0" fontId="12" fillId="0" borderId="0" xfId="0" applyFont="1" applyAlignment="1" applyProtection="1">
      <alignment horizontal="right" vertical="center"/>
      <protection hidden="1"/>
    </xf>
    <xf numFmtId="38" fontId="4" fillId="0" borderId="0" xfId="0" applyNumberFormat="1" applyFont="1" applyProtection="1">
      <alignment vertical="center"/>
      <protection hidden="1"/>
    </xf>
    <xf numFmtId="0" fontId="27" fillId="0" borderId="4" xfId="0" applyFont="1" applyBorder="1" applyProtection="1">
      <alignment vertical="center"/>
      <protection hidden="1"/>
    </xf>
    <xf numFmtId="0" fontId="12" fillId="0" borderId="27" xfId="0" applyFont="1" applyBorder="1" applyAlignment="1" applyProtection="1">
      <alignment horizontal="center" vertical="center"/>
      <protection hidden="1"/>
    </xf>
    <xf numFmtId="0" fontId="33" fillId="0" borderId="8" xfId="0" applyFont="1" applyBorder="1" applyAlignment="1" applyProtection="1">
      <alignment vertical="center" shrinkToFit="1"/>
      <protection hidden="1"/>
    </xf>
    <xf numFmtId="0" fontId="59" fillId="0" borderId="3" xfId="0" applyFont="1" applyBorder="1" applyAlignment="1" applyProtection="1">
      <protection hidden="1"/>
    </xf>
    <xf numFmtId="0" fontId="61" fillId="2" borderId="0" xfId="0" applyFont="1" applyFill="1" applyProtection="1">
      <alignment vertical="center"/>
      <protection hidden="1"/>
    </xf>
    <xf numFmtId="0" fontId="12" fillId="0" borderId="125" xfId="0" applyFont="1" applyBorder="1" applyProtection="1">
      <alignment vertical="center"/>
      <protection hidden="1"/>
    </xf>
    <xf numFmtId="0" fontId="12" fillId="0" borderId="169" xfId="0" applyFont="1" applyBorder="1" applyProtection="1">
      <alignment vertical="center"/>
      <protection hidden="1"/>
    </xf>
    <xf numFmtId="0" fontId="62" fillId="2" borderId="0" xfId="0" applyFont="1" applyFill="1" applyProtection="1">
      <alignment vertical="center"/>
      <protection hidden="1"/>
    </xf>
    <xf numFmtId="0" fontId="38"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29" fillId="0" borderId="0" xfId="0" applyFont="1" applyAlignment="1" applyProtection="1">
      <alignment vertical="center" shrinkToFit="1"/>
      <protection locked="0"/>
    </xf>
    <xf numFmtId="0" fontId="39" fillId="0" borderId="0" xfId="0" applyFont="1" applyAlignment="1" applyProtection="1">
      <alignment horizontal="center" vertical="center"/>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left" vertical="center"/>
      <protection hidden="1"/>
    </xf>
    <xf numFmtId="0" fontId="15" fillId="0" borderId="0" xfId="0" applyFont="1" applyAlignment="1" applyProtection="1">
      <alignment vertical="center" wrapText="1"/>
      <protection hidden="1"/>
    </xf>
    <xf numFmtId="0" fontId="12" fillId="0" borderId="36" xfId="0" applyFont="1" applyBorder="1" applyAlignment="1" applyProtection="1">
      <alignment vertical="center" shrinkToFit="1"/>
      <protection hidden="1"/>
    </xf>
    <xf numFmtId="0" fontId="12" fillId="0" borderId="37" xfId="0" applyFont="1" applyBorder="1" applyAlignment="1" applyProtection="1">
      <alignment vertical="center" shrinkToFit="1"/>
      <protection hidden="1"/>
    </xf>
    <xf numFmtId="0" fontId="12" fillId="0" borderId="38" xfId="0" applyFont="1" applyBorder="1" applyAlignment="1" applyProtection="1">
      <alignment vertical="center" shrinkToFit="1"/>
      <protection hidden="1"/>
    </xf>
    <xf numFmtId="0" fontId="12" fillId="0" borderId="39" xfId="0" applyFont="1" applyBorder="1" applyAlignment="1" applyProtection="1">
      <alignment vertical="center" shrinkToFit="1"/>
      <protection hidden="1"/>
    </xf>
    <xf numFmtId="0" fontId="12" fillId="0" borderId="40" xfId="0" applyFont="1" applyBorder="1" applyAlignment="1" applyProtection="1">
      <alignment vertical="center" shrinkToFit="1"/>
      <protection hidden="1"/>
    </xf>
    <xf numFmtId="0" fontId="12" fillId="0" borderId="41" xfId="0" applyFont="1" applyBorder="1" applyAlignment="1" applyProtection="1">
      <alignment vertical="center" shrinkToFit="1"/>
      <protection hidden="1"/>
    </xf>
    <xf numFmtId="38" fontId="23" fillId="2" borderId="33" xfId="10" applyFont="1" applyFill="1" applyBorder="1" applyAlignment="1" applyProtection="1">
      <alignment horizontal="center" vertical="center" shrinkToFit="1"/>
      <protection hidden="1"/>
    </xf>
    <xf numFmtId="38" fontId="23" fillId="2" borderId="34" xfId="10" applyFont="1" applyFill="1" applyBorder="1" applyAlignment="1" applyProtection="1">
      <alignment horizontal="center" vertical="center" shrinkToFit="1"/>
      <protection hidden="1"/>
    </xf>
    <xf numFmtId="38" fontId="23" fillId="2" borderId="35" xfId="10" applyFont="1" applyFill="1" applyBorder="1" applyAlignment="1" applyProtection="1">
      <alignment horizontal="center" vertical="center" shrinkToFit="1"/>
      <protection hidden="1"/>
    </xf>
    <xf numFmtId="0" fontId="18" fillId="2" borderId="0" xfId="0" applyFont="1" applyFill="1" applyAlignment="1" applyProtection="1">
      <alignment vertical="center" wrapText="1"/>
      <protection hidden="1"/>
    </xf>
    <xf numFmtId="0" fontId="10" fillId="2" borderId="0" xfId="0" applyFont="1" applyFill="1" applyAlignment="1" applyProtection="1">
      <protection hidden="1"/>
    </xf>
    <xf numFmtId="38" fontId="17" fillId="0" borderId="0" xfId="6" applyFont="1" applyAlignment="1" applyProtection="1">
      <alignment horizontal="right" vertical="center"/>
      <protection hidden="1"/>
    </xf>
    <xf numFmtId="38" fontId="17" fillId="0" borderId="0" xfId="6" applyFont="1" applyProtection="1">
      <alignment vertical="center"/>
      <protection hidden="1"/>
    </xf>
    <xf numFmtId="0" fontId="18" fillId="2" borderId="5" xfId="0" applyFont="1" applyFill="1" applyBorder="1" applyAlignment="1" applyProtection="1">
      <alignment vertical="center" wrapText="1"/>
      <protection hidden="1"/>
    </xf>
    <xf numFmtId="0" fontId="67" fillId="2" borderId="176" xfId="0" applyFont="1" applyFill="1" applyBorder="1" applyAlignment="1" applyProtection="1">
      <alignment vertical="center" wrapText="1"/>
      <protection hidden="1"/>
    </xf>
    <xf numFmtId="0" fontId="7" fillId="2" borderId="8" xfId="0" applyFont="1" applyFill="1" applyBorder="1" applyProtection="1">
      <alignment vertical="center"/>
      <protection hidden="1"/>
    </xf>
    <xf numFmtId="38" fontId="27" fillId="0" borderId="0" xfId="74" applyFont="1" applyProtection="1">
      <alignment vertical="center"/>
      <protection hidden="1"/>
    </xf>
    <xf numFmtId="38" fontId="7" fillId="0" borderId="0" xfId="14" applyFont="1" applyProtection="1">
      <alignment vertical="center"/>
      <protection hidden="1"/>
    </xf>
    <xf numFmtId="0" fontId="6" fillId="0" borderId="0" xfId="0" applyFont="1" applyAlignment="1" applyProtection="1">
      <alignment horizontal="center"/>
      <protection hidden="1"/>
    </xf>
    <xf numFmtId="0" fontId="12" fillId="0" borderId="0" xfId="0" applyFont="1" applyAlignment="1" applyProtection="1">
      <alignment horizontal="center" vertical="center"/>
      <protection locked="0"/>
    </xf>
    <xf numFmtId="0" fontId="56" fillId="2" borderId="0" xfId="0" applyFont="1" applyFill="1" applyProtection="1">
      <alignment vertical="center"/>
      <protection hidden="1"/>
    </xf>
    <xf numFmtId="0" fontId="33" fillId="0" borderId="0" xfId="0" applyFont="1" applyAlignment="1" applyProtection="1">
      <alignment horizontal="right" vertical="center"/>
      <protection hidden="1"/>
    </xf>
    <xf numFmtId="0" fontId="5" fillId="0" borderId="0" xfId="0" applyFont="1" applyProtection="1">
      <alignment vertical="center"/>
      <protection hidden="1"/>
    </xf>
    <xf numFmtId="38" fontId="5" fillId="2" borderId="0" xfId="6" applyFont="1" applyFill="1" applyAlignment="1" applyProtection="1">
      <alignment horizontal="right" vertical="center"/>
      <protection hidden="1"/>
    </xf>
    <xf numFmtId="38" fontId="4" fillId="7" borderId="1" xfId="80" applyFont="1" applyBorder="1" applyProtection="1">
      <alignment vertical="center"/>
      <protection hidden="1"/>
    </xf>
    <xf numFmtId="38" fontId="4" fillId="7" borderId="2" xfId="80" applyFont="1" applyBorder="1" applyProtection="1">
      <alignment vertical="center"/>
      <protection hidden="1"/>
    </xf>
    <xf numFmtId="38" fontId="4" fillId="6" borderId="1" xfId="79" applyNumberFormat="1" applyFont="1" applyBorder="1" applyAlignment="1" applyProtection="1">
      <alignment vertical="center"/>
      <protection hidden="1"/>
    </xf>
    <xf numFmtId="38" fontId="4" fillId="6" borderId="2" xfId="79" applyNumberFormat="1" applyFont="1" applyBorder="1" applyAlignment="1" applyProtection="1">
      <alignment vertical="center"/>
      <protection hidden="1"/>
    </xf>
    <xf numFmtId="0" fontId="11" fillId="7" borderId="9" xfId="80" applyNumberFormat="1" applyFont="1" applyBorder="1" applyAlignment="1" applyProtection="1">
      <alignment horizontal="center" vertical="center"/>
      <protection hidden="1"/>
    </xf>
    <xf numFmtId="184" fontId="4" fillId="0" borderId="0" xfId="0" applyNumberFormat="1" applyFont="1" applyAlignment="1" applyProtection="1">
      <alignment horizontal="right" vertical="center"/>
      <protection hidden="1"/>
    </xf>
    <xf numFmtId="184" fontId="8" fillId="0" borderId="0" xfId="0" applyNumberFormat="1" applyFont="1" applyAlignment="1" applyProtection="1">
      <alignment horizontal="right" vertical="center"/>
      <protection hidden="1"/>
    </xf>
    <xf numFmtId="0" fontId="51" fillId="0" borderId="0" xfId="0" applyFont="1" applyAlignment="1" applyProtection="1">
      <alignment horizontal="left"/>
      <protection hidden="1"/>
    </xf>
    <xf numFmtId="182" fontId="4" fillId="0" borderId="0" xfId="0" applyNumberFormat="1" applyFont="1" applyProtection="1">
      <alignment vertical="center"/>
      <protection hidden="1"/>
    </xf>
    <xf numFmtId="0" fontId="11" fillId="2" borderId="0" xfId="0" applyFont="1" applyFill="1" applyAlignment="1" applyProtection="1">
      <alignment vertical="top"/>
      <protection hidden="1"/>
    </xf>
    <xf numFmtId="0" fontId="6" fillId="2" borderId="0" xfId="0" applyFont="1" applyFill="1" applyAlignment="1" applyProtection="1">
      <alignment horizontal="center" vertical="top"/>
      <protection hidden="1"/>
    </xf>
    <xf numFmtId="0" fontId="4" fillId="2" borderId="0" xfId="0" applyFont="1" applyFill="1" applyAlignment="1" applyProtection="1">
      <alignment vertical="top"/>
      <protection hidden="1"/>
    </xf>
    <xf numFmtId="0" fontId="11" fillId="2" borderId="0" xfId="0" applyFont="1" applyFill="1" applyAlignment="1" applyProtection="1">
      <alignment horizontal="right" vertical="top"/>
      <protection hidden="1"/>
    </xf>
    <xf numFmtId="0" fontId="4" fillId="0" borderId="0" xfId="0" applyFont="1" applyAlignment="1" applyProtection="1">
      <alignment vertical="top"/>
      <protection hidden="1"/>
    </xf>
    <xf numFmtId="183" fontId="0" fillId="8" borderId="0" xfId="0" applyNumberFormat="1" applyFill="1">
      <alignment vertical="center"/>
    </xf>
    <xf numFmtId="0" fontId="18" fillId="2" borderId="3" xfId="0" applyFont="1" applyFill="1" applyBorder="1" applyProtection="1">
      <alignment vertical="center"/>
      <protection locked="0"/>
    </xf>
    <xf numFmtId="0" fontId="11" fillId="2" borderId="3" xfId="0" applyFont="1" applyFill="1" applyBorder="1" applyProtection="1">
      <alignment vertical="center"/>
      <protection locked="0"/>
    </xf>
    <xf numFmtId="0" fontId="7" fillId="2" borderId="3" xfId="0" applyFont="1" applyFill="1" applyBorder="1" applyProtection="1">
      <alignment vertical="center"/>
      <protection hidden="1"/>
    </xf>
    <xf numFmtId="0" fontId="7" fillId="2" borderId="22" xfId="0" applyFont="1" applyFill="1" applyBorder="1" applyProtection="1">
      <alignment vertical="center"/>
      <protection hidden="1"/>
    </xf>
    <xf numFmtId="0" fontId="65" fillId="2" borderId="0" xfId="0" applyFont="1" applyFill="1" applyAlignment="1" applyProtection="1">
      <alignment horizontal="center" vertical="center"/>
      <protection locked="0"/>
    </xf>
    <xf numFmtId="184" fontId="4" fillId="0" borderId="0" xfId="0" applyNumberFormat="1" applyFont="1" applyProtection="1">
      <alignment vertical="center"/>
      <protection hidden="1"/>
    </xf>
    <xf numFmtId="38" fontId="4" fillId="0" borderId="0" xfId="79" applyNumberFormat="1" applyFont="1" applyFill="1" applyBorder="1" applyAlignment="1" applyProtection="1">
      <alignment vertical="center"/>
      <protection hidden="1"/>
    </xf>
    <xf numFmtId="38" fontId="4" fillId="0" borderId="0" xfId="80" applyFont="1" applyFill="1" applyBorder="1" applyProtection="1">
      <alignment vertical="center"/>
      <protection hidden="1"/>
    </xf>
    <xf numFmtId="38" fontId="18" fillId="0" borderId="0" xfId="79" applyNumberFormat="1" applyFont="1" applyFill="1" applyBorder="1" applyAlignment="1" applyProtection="1">
      <alignment vertical="center"/>
      <protection hidden="1"/>
    </xf>
    <xf numFmtId="0" fontId="19" fillId="2" borderId="0" xfId="0" applyFont="1" applyFill="1" applyAlignment="1" applyProtection="1">
      <alignment vertical="top"/>
      <protection hidden="1"/>
    </xf>
    <xf numFmtId="0" fontId="4" fillId="2" borderId="22" xfId="0" applyFont="1" applyFill="1" applyBorder="1" applyProtection="1">
      <alignment vertical="center"/>
      <protection hidden="1"/>
    </xf>
    <xf numFmtId="0" fontId="11" fillId="7" borderId="1" xfId="0" applyFont="1" applyFill="1" applyBorder="1" applyProtection="1">
      <alignment vertical="center"/>
      <protection hidden="1"/>
    </xf>
    <xf numFmtId="0" fontId="18" fillId="7" borderId="6" xfId="0" applyFont="1" applyFill="1" applyBorder="1" applyProtection="1">
      <alignment vertical="center"/>
      <protection hidden="1"/>
    </xf>
    <xf numFmtId="0" fontId="4" fillId="7" borderId="6" xfId="0" applyFont="1" applyFill="1" applyBorder="1" applyProtection="1">
      <alignment vertical="center"/>
      <protection hidden="1"/>
    </xf>
    <xf numFmtId="0" fontId="7" fillId="7" borderId="6" xfId="0" applyFont="1" applyFill="1" applyBorder="1" applyAlignment="1" applyProtection="1">
      <alignment horizontal="right" vertical="center"/>
      <protection hidden="1"/>
    </xf>
    <xf numFmtId="0" fontId="11" fillId="3" borderId="0" xfId="0" applyFont="1" applyFill="1" applyProtection="1">
      <alignment vertical="center"/>
      <protection hidden="1"/>
    </xf>
    <xf numFmtId="0" fontId="20" fillId="3" borderId="0" xfId="0" applyFont="1" applyFill="1" applyProtection="1">
      <alignment vertical="center"/>
      <protection hidden="1"/>
    </xf>
    <xf numFmtId="0" fontId="8" fillId="3" borderId="0" xfId="0" applyFont="1" applyFill="1" applyProtection="1">
      <alignment vertical="center"/>
      <protection hidden="1"/>
    </xf>
    <xf numFmtId="0" fontId="4" fillId="3" borderId="0" xfId="0" applyFont="1" applyFill="1" applyProtection="1">
      <alignment vertical="center"/>
      <protection hidden="1"/>
    </xf>
    <xf numFmtId="0" fontId="17" fillId="3" borderId="0" xfId="0" applyFont="1" applyFill="1" applyProtection="1">
      <alignment vertical="center"/>
      <protection locked="0" hidden="1"/>
    </xf>
    <xf numFmtId="0" fontId="29" fillId="0" borderId="0" xfId="0" applyFont="1" applyAlignment="1" applyProtection="1">
      <alignment horizontal="distributed" vertical="center" wrapText="1"/>
      <protection hidden="1"/>
    </xf>
    <xf numFmtId="0" fontId="29" fillId="0" borderId="0" xfId="0" applyFont="1" applyAlignment="1" applyProtection="1">
      <alignment horizontal="distributed" vertical="center"/>
      <protection hidden="1"/>
    </xf>
    <xf numFmtId="0" fontId="36" fillId="0" borderId="0" xfId="0" applyFont="1" applyAlignment="1" applyProtection="1">
      <alignment horizontal="left" vertical="center" shrinkToFit="1"/>
      <protection locked="0"/>
    </xf>
    <xf numFmtId="49" fontId="33" fillId="0" borderId="6" xfId="0" applyNumberFormat="1" applyFont="1" applyBorder="1" applyAlignment="1" applyProtection="1">
      <alignment horizontal="center" vertical="center" shrinkToFit="1"/>
      <protection locked="0"/>
    </xf>
    <xf numFmtId="49" fontId="33" fillId="0" borderId="2" xfId="0" applyNumberFormat="1" applyFont="1" applyBorder="1" applyAlignment="1" applyProtection="1">
      <alignment horizontal="center" vertical="center" shrinkToFit="1"/>
      <protection locked="0"/>
    </xf>
    <xf numFmtId="0" fontId="33" fillId="4" borderId="1" xfId="0" applyFont="1" applyFill="1" applyBorder="1" applyAlignment="1" applyProtection="1">
      <alignment horizontal="center" vertical="center"/>
      <protection hidden="1"/>
    </xf>
    <xf numFmtId="0" fontId="33" fillId="4" borderId="6" xfId="0" applyFont="1" applyFill="1" applyBorder="1" applyAlignment="1" applyProtection="1">
      <alignment horizontal="center" vertical="center"/>
      <protection hidden="1"/>
    </xf>
    <xf numFmtId="0" fontId="33" fillId="4" borderId="2" xfId="0" applyFont="1" applyFill="1" applyBorder="1" applyAlignment="1" applyProtection="1">
      <alignment horizontal="center" vertical="center"/>
      <protection hidden="1"/>
    </xf>
    <xf numFmtId="0" fontId="31" fillId="0" borderId="0" xfId="0" applyFont="1" applyAlignment="1" applyProtection="1">
      <alignment horizontal="center" vertical="center"/>
      <protection hidden="1"/>
    </xf>
    <xf numFmtId="0" fontId="33" fillId="0" borderId="3" xfId="0" applyFont="1" applyBorder="1" applyAlignment="1" applyProtection="1">
      <alignment horizontal="left" vertical="center" wrapText="1"/>
      <protection hidden="1"/>
    </xf>
    <xf numFmtId="0" fontId="33" fillId="4" borderId="1" xfId="0" applyFont="1" applyFill="1" applyBorder="1" applyAlignment="1" applyProtection="1">
      <alignment horizontal="center" vertical="center" wrapText="1" shrinkToFit="1"/>
      <protection hidden="1"/>
    </xf>
    <xf numFmtId="0" fontId="33" fillId="4" borderId="6" xfId="0" applyFont="1" applyFill="1" applyBorder="1" applyAlignment="1" applyProtection="1">
      <alignment horizontal="center" vertical="center" wrapText="1" shrinkToFit="1"/>
      <protection hidden="1"/>
    </xf>
    <xf numFmtId="0" fontId="33" fillId="4" borderId="6" xfId="0" applyFont="1" applyFill="1" applyBorder="1" applyAlignment="1" applyProtection="1">
      <alignment horizontal="center" vertical="center" shrinkToFit="1"/>
      <protection hidden="1"/>
    </xf>
    <xf numFmtId="0" fontId="33" fillId="4" borderId="2" xfId="0" applyFont="1" applyFill="1" applyBorder="1" applyAlignment="1" applyProtection="1">
      <alignment horizontal="center" vertical="center" shrinkToFit="1"/>
      <protection hidden="1"/>
    </xf>
    <xf numFmtId="0" fontId="35" fillId="0" borderId="0" xfId="0" applyFont="1" applyAlignment="1" applyProtection="1">
      <alignment horizontal="center" vertical="center"/>
      <protection hidden="1"/>
    </xf>
    <xf numFmtId="0" fontId="33" fillId="0" borderId="0" xfId="0" applyFont="1" applyAlignment="1" applyProtection="1">
      <alignment horizontal="left" vertical="center" shrinkToFit="1"/>
      <protection hidden="1"/>
    </xf>
    <xf numFmtId="0" fontId="29" fillId="0" borderId="1" xfId="0" applyFont="1" applyBorder="1" applyAlignment="1" applyProtection="1">
      <alignment horizontal="center" vertical="center" shrinkToFit="1"/>
      <protection hidden="1"/>
    </xf>
    <xf numFmtId="0" fontId="29" fillId="0" borderId="6" xfId="0" applyFont="1" applyBorder="1" applyAlignment="1" applyProtection="1">
      <alignment horizontal="center" vertical="center" shrinkToFit="1"/>
      <protection hidden="1"/>
    </xf>
    <xf numFmtId="49" fontId="64" fillId="0" borderId="164" xfId="0" applyNumberFormat="1" applyFont="1" applyBorder="1" applyAlignment="1" applyProtection="1">
      <alignment horizontal="center" vertical="center" shrinkToFit="1"/>
      <protection locked="0"/>
    </xf>
    <xf numFmtId="49" fontId="64" fillId="0" borderId="162" xfId="0" applyNumberFormat="1" applyFont="1" applyBorder="1" applyAlignment="1" applyProtection="1">
      <alignment horizontal="center" vertical="center" shrinkToFit="1"/>
      <protection locked="0"/>
    </xf>
    <xf numFmtId="49" fontId="64" fillId="0" borderId="165" xfId="0" applyNumberFormat="1" applyFont="1" applyBorder="1" applyAlignment="1" applyProtection="1">
      <alignment horizontal="center" vertical="center" shrinkToFit="1"/>
      <protection locked="0"/>
    </xf>
    <xf numFmtId="49" fontId="64" fillId="0" borderId="163" xfId="0" applyNumberFormat="1" applyFont="1" applyBorder="1" applyAlignment="1" applyProtection="1">
      <alignment horizontal="center" vertical="center" shrinkToFit="1"/>
      <protection locked="0"/>
    </xf>
    <xf numFmtId="0" fontId="15" fillId="2" borderId="0" xfId="0" applyFont="1" applyFill="1" applyAlignment="1" applyProtection="1">
      <alignment vertical="center" wrapText="1"/>
      <protection hidden="1"/>
    </xf>
    <xf numFmtId="0" fontId="33" fillId="0" borderId="3" xfId="0" applyFont="1" applyBorder="1" applyAlignment="1" applyProtection="1">
      <alignment horizontal="left" vertical="center" shrinkToFit="1"/>
      <protection hidden="1"/>
    </xf>
    <xf numFmtId="0" fontId="33" fillId="4" borderId="1" xfId="0" applyFont="1" applyFill="1" applyBorder="1" applyAlignment="1" applyProtection="1">
      <alignment horizontal="center" vertical="center" shrinkToFit="1"/>
      <protection hidden="1"/>
    </xf>
    <xf numFmtId="49" fontId="29" fillId="0" borderId="6" xfId="0" applyNumberFormat="1" applyFont="1" applyBorder="1" applyAlignment="1" applyProtection="1">
      <alignment horizontal="center" vertical="center" shrinkToFit="1"/>
      <protection locked="0"/>
    </xf>
    <xf numFmtId="0" fontId="33" fillId="0" borderId="0" xfId="0" applyFont="1" applyAlignment="1" applyProtection="1">
      <alignment vertical="center" wrapText="1"/>
      <protection hidden="1"/>
    </xf>
    <xf numFmtId="49" fontId="29" fillId="0" borderId="6" xfId="0" applyNumberFormat="1" applyFont="1" applyBorder="1" applyAlignment="1" applyProtection="1">
      <alignment horizontal="center" vertical="center" shrinkToFit="1"/>
      <protection hidden="1"/>
    </xf>
    <xf numFmtId="49" fontId="29" fillId="0" borderId="2" xfId="0" applyNumberFormat="1" applyFont="1" applyBorder="1" applyAlignment="1" applyProtection="1">
      <alignment horizontal="center" vertical="center" shrinkToFit="1"/>
      <protection locked="0"/>
    </xf>
    <xf numFmtId="49" fontId="29" fillId="0" borderId="25" xfId="0" applyNumberFormat="1"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protection locked="0"/>
    </xf>
    <xf numFmtId="0" fontId="33" fillId="0" borderId="6"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hidden="1"/>
    </xf>
    <xf numFmtId="49" fontId="29" fillId="0" borderId="4" xfId="0" applyNumberFormat="1" applyFont="1" applyBorder="1" applyAlignment="1" applyProtection="1">
      <alignment horizontal="center" vertical="center" shrinkToFit="1"/>
      <protection locked="0"/>
    </xf>
    <xf numFmtId="49" fontId="29" fillId="0" borderId="5" xfId="0" applyNumberFormat="1" applyFont="1" applyBorder="1" applyAlignment="1" applyProtection="1">
      <alignment horizontal="center" vertical="center" shrinkToFit="1"/>
      <protection locked="0"/>
    </xf>
    <xf numFmtId="49" fontId="29" fillId="0" borderId="3" xfId="0" applyNumberFormat="1" applyFont="1" applyBorder="1" applyAlignment="1" applyProtection="1">
      <alignment horizontal="center" vertical="center" shrinkToFit="1"/>
      <protection locked="0"/>
    </xf>
    <xf numFmtId="49" fontId="29" fillId="0" borderId="10" xfId="0" applyNumberFormat="1" applyFont="1" applyBorder="1" applyAlignment="1" applyProtection="1">
      <alignment horizontal="center" vertical="center" shrinkToFit="1"/>
      <protection locked="0"/>
    </xf>
    <xf numFmtId="49" fontId="33" fillId="4" borderId="7" xfId="0" applyNumberFormat="1" applyFont="1" applyFill="1" applyBorder="1" applyAlignment="1" applyProtection="1">
      <alignment horizontal="center" vertical="center" wrapText="1" shrinkToFit="1"/>
      <protection hidden="1"/>
    </xf>
    <xf numFmtId="49" fontId="33" fillId="4" borderId="4" xfId="0" applyNumberFormat="1" applyFont="1" applyFill="1" applyBorder="1" applyAlignment="1" applyProtection="1">
      <alignment horizontal="center" vertical="center" wrapText="1" shrinkToFit="1"/>
      <protection hidden="1"/>
    </xf>
    <xf numFmtId="49" fontId="33" fillId="4" borderId="5" xfId="0" applyNumberFormat="1" applyFont="1" applyFill="1" applyBorder="1" applyAlignment="1" applyProtection="1">
      <alignment horizontal="center" vertical="center" wrapText="1" shrinkToFit="1"/>
      <protection hidden="1"/>
    </xf>
    <xf numFmtId="49" fontId="33" fillId="4" borderId="8" xfId="0" applyNumberFormat="1" applyFont="1" applyFill="1" applyBorder="1" applyAlignment="1" applyProtection="1">
      <alignment horizontal="center" vertical="center" wrapText="1" shrinkToFit="1"/>
      <protection hidden="1"/>
    </xf>
    <xf numFmtId="49" fontId="33" fillId="4" borderId="3" xfId="0" applyNumberFormat="1" applyFont="1" applyFill="1" applyBorder="1" applyAlignment="1" applyProtection="1">
      <alignment horizontal="center" vertical="center" wrapText="1" shrinkToFit="1"/>
      <protection hidden="1"/>
    </xf>
    <xf numFmtId="49" fontId="33" fillId="4" borderId="10" xfId="0" applyNumberFormat="1" applyFont="1" applyFill="1" applyBorder="1" applyAlignment="1" applyProtection="1">
      <alignment horizontal="center" vertical="center" wrapText="1" shrinkToFit="1"/>
      <protection hidden="1"/>
    </xf>
    <xf numFmtId="49" fontId="33" fillId="4" borderId="1" xfId="0" applyNumberFormat="1" applyFont="1" applyFill="1" applyBorder="1" applyAlignment="1" applyProtection="1">
      <alignment horizontal="center" vertical="center" shrinkToFit="1"/>
      <protection hidden="1"/>
    </xf>
    <xf numFmtId="49" fontId="33" fillId="4" borderId="6" xfId="0" applyNumberFormat="1" applyFont="1" applyFill="1" applyBorder="1" applyAlignment="1" applyProtection="1">
      <alignment horizontal="center" vertical="center" shrinkToFit="1"/>
      <protection hidden="1"/>
    </xf>
    <xf numFmtId="49" fontId="33" fillId="4" borderId="2" xfId="0" applyNumberFormat="1" applyFont="1" applyFill="1" applyBorder="1" applyAlignment="1" applyProtection="1">
      <alignment horizontal="center" vertical="center" shrinkToFit="1"/>
      <protection hidden="1"/>
    </xf>
    <xf numFmtId="49" fontId="29" fillId="0" borderId="1" xfId="0" applyNumberFormat="1" applyFont="1" applyBorder="1" applyAlignment="1" applyProtection="1">
      <alignment horizontal="center" vertical="center" shrinkToFit="1"/>
      <protection hidden="1"/>
    </xf>
    <xf numFmtId="49" fontId="29" fillId="0" borderId="4" xfId="0" applyNumberFormat="1" applyFont="1" applyBorder="1" applyAlignment="1" applyProtection="1">
      <alignment horizontal="center" vertical="center" shrinkToFit="1"/>
      <protection hidden="1"/>
    </xf>
    <xf numFmtId="49" fontId="29" fillId="0" borderId="3" xfId="0" applyNumberFormat="1" applyFont="1" applyBorder="1" applyAlignment="1" applyProtection="1">
      <alignment horizontal="center" vertical="center" shrinkToFit="1"/>
      <protection hidden="1"/>
    </xf>
    <xf numFmtId="0" fontId="33" fillId="0" borderId="4" xfId="0" applyFont="1" applyBorder="1" applyAlignment="1" applyProtection="1">
      <alignment horizontal="left" vertical="center" wrapText="1" shrinkToFit="1"/>
      <protection hidden="1"/>
    </xf>
    <xf numFmtId="0" fontId="33" fillId="0" borderId="7"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5" xfId="0" applyFont="1" applyBorder="1" applyAlignment="1" applyProtection="1">
      <alignment horizontal="left" vertical="center" wrapText="1" shrinkToFit="1"/>
      <protection hidden="1"/>
    </xf>
    <xf numFmtId="0" fontId="29" fillId="0" borderId="177" xfId="0" applyFont="1" applyBorder="1" applyAlignment="1" applyProtection="1">
      <alignment horizontal="left" vertical="center" shrinkToFit="1"/>
      <protection hidden="1"/>
    </xf>
    <xf numFmtId="0" fontId="33" fillId="0" borderId="24" xfId="0" applyFont="1" applyBorder="1" applyAlignment="1" applyProtection="1">
      <alignment horizontal="left" vertical="center" shrinkToFit="1"/>
      <protection hidden="1"/>
    </xf>
    <xf numFmtId="0" fontId="33" fillId="0" borderId="166" xfId="0" applyFont="1" applyBorder="1" applyAlignment="1" applyProtection="1">
      <alignment horizontal="center" vertical="center" shrinkToFit="1"/>
      <protection locked="0"/>
    </xf>
    <xf numFmtId="0" fontId="33" fillId="0" borderId="167"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protection hidden="1"/>
    </xf>
    <xf numFmtId="49" fontId="33" fillId="0" borderId="7" xfId="0" applyNumberFormat="1" applyFont="1" applyBorder="1" applyAlignment="1" applyProtection="1">
      <alignment horizontal="center" vertical="center" shrinkToFit="1"/>
      <protection hidden="1"/>
    </xf>
    <xf numFmtId="49" fontId="33" fillId="0" borderId="4" xfId="0" applyNumberFormat="1" applyFont="1" applyBorder="1" applyAlignment="1" applyProtection="1">
      <alignment horizontal="center" vertical="center" shrinkToFit="1"/>
      <protection hidden="1"/>
    </xf>
    <xf numFmtId="0" fontId="33" fillId="0" borderId="23"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49" fontId="33" fillId="0" borderId="23" xfId="0" applyNumberFormat="1" applyFont="1" applyBorder="1" applyAlignment="1" applyProtection="1">
      <alignment horizontal="center" vertical="center" shrinkToFit="1"/>
      <protection locked="0"/>
    </xf>
    <xf numFmtId="49" fontId="33" fillId="0" borderId="24" xfId="0" applyNumberFormat="1" applyFont="1" applyBorder="1" applyAlignment="1" applyProtection="1">
      <alignment horizontal="center" vertical="center" shrinkToFit="1"/>
      <protection locked="0"/>
    </xf>
    <xf numFmtId="49" fontId="33" fillId="0" borderId="61" xfId="0" applyNumberFormat="1" applyFont="1" applyBorder="1" applyAlignment="1" applyProtection="1">
      <alignment horizontal="center" vertical="center" shrinkToFit="1"/>
      <protection locked="0"/>
    </xf>
    <xf numFmtId="49" fontId="42" fillId="0" borderId="6" xfId="0" applyNumberFormat="1" applyFont="1" applyBorder="1" applyAlignment="1" applyProtection="1">
      <alignment horizontal="center" vertical="center" shrinkToFit="1"/>
      <protection locked="0"/>
    </xf>
    <xf numFmtId="49" fontId="42" fillId="0" borderId="2" xfId="0" applyNumberFormat="1" applyFont="1" applyBorder="1" applyAlignment="1" applyProtection="1">
      <alignment horizontal="center" vertical="center" shrinkToFit="1"/>
      <protection locked="0"/>
    </xf>
    <xf numFmtId="0" fontId="27" fillId="0" borderId="0" xfId="0" applyFont="1" applyAlignment="1" applyProtection="1">
      <alignment horizontal="left" vertical="center" wrapText="1"/>
      <protection hidden="1"/>
    </xf>
    <xf numFmtId="0" fontId="29" fillId="0" borderId="57" xfId="0" applyFont="1" applyBorder="1" applyAlignment="1" applyProtection="1">
      <alignment horizontal="center" vertical="center"/>
      <protection hidden="1"/>
    </xf>
    <xf numFmtId="0" fontId="29" fillId="0" borderId="58" xfId="0" applyFont="1" applyBorder="1" applyAlignment="1" applyProtection="1">
      <alignment horizontal="center" vertical="center"/>
      <protection hidden="1"/>
    </xf>
    <xf numFmtId="0" fontId="33" fillId="0" borderId="4" xfId="0" applyFont="1" applyBorder="1" applyAlignment="1" applyProtection="1">
      <alignment vertical="center" shrinkToFit="1"/>
      <protection hidden="1"/>
    </xf>
    <xf numFmtId="0" fontId="33" fillId="0" borderId="53" xfId="0" applyFont="1" applyBorder="1" applyAlignment="1" applyProtection="1">
      <alignment vertical="center" shrinkToFit="1"/>
      <protection hidden="1"/>
    </xf>
    <xf numFmtId="0" fontId="29" fillId="0" borderId="56"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7" fillId="0" borderId="34" xfId="0" applyFont="1" applyBorder="1" applyAlignment="1" applyProtection="1">
      <alignment vertical="center" shrinkToFit="1"/>
      <protection locked="0"/>
    </xf>
    <xf numFmtId="0" fontId="27" fillId="0" borderId="58" xfId="0" applyFont="1" applyBorder="1" applyAlignment="1" applyProtection="1">
      <alignment vertical="center" shrinkToFit="1"/>
      <protection locked="0"/>
    </xf>
    <xf numFmtId="0" fontId="33" fillId="0" borderId="22" xfId="0" applyFont="1" applyBorder="1" applyAlignment="1" applyProtection="1">
      <alignment horizontal="center" vertical="center" shrinkToFit="1"/>
      <protection hidden="1"/>
    </xf>
    <xf numFmtId="0" fontId="33" fillId="0" borderId="0" xfId="0" applyFont="1" applyAlignment="1" applyProtection="1">
      <alignment horizontal="center" vertical="center" shrinkToFit="1"/>
      <protection hidden="1"/>
    </xf>
    <xf numFmtId="0" fontId="27" fillId="0" borderId="60" xfId="0" applyFont="1" applyBorder="1" applyAlignment="1" applyProtection="1">
      <alignment vertical="center" shrinkToFit="1"/>
      <protection locked="0"/>
    </xf>
    <xf numFmtId="0" fontId="27" fillId="0" borderId="60" xfId="0" applyFont="1" applyBorder="1" applyAlignment="1" applyProtection="1">
      <alignment horizontal="center" vertical="center" wrapText="1"/>
      <protection hidden="1"/>
    </xf>
    <xf numFmtId="0" fontId="27" fillId="0" borderId="17" xfId="0" applyFont="1" applyBorder="1" applyAlignment="1" applyProtection="1">
      <alignment horizontal="center" vertical="center" wrapText="1"/>
      <protection hidden="1"/>
    </xf>
    <xf numFmtId="49" fontId="33" fillId="4" borderId="7" xfId="0" applyNumberFormat="1" applyFont="1" applyFill="1" applyBorder="1" applyAlignment="1" applyProtection="1">
      <alignment horizontal="center" vertical="center" shrinkToFit="1"/>
      <protection hidden="1"/>
    </xf>
    <xf numFmtId="49" fontId="33" fillId="4" borderId="4" xfId="0" applyNumberFormat="1" applyFont="1" applyFill="1" applyBorder="1" applyAlignment="1" applyProtection="1">
      <alignment horizontal="center" vertical="center" shrinkToFit="1"/>
      <protection hidden="1"/>
    </xf>
    <xf numFmtId="49" fontId="33" fillId="4" borderId="5" xfId="0" applyNumberFormat="1" applyFont="1" applyFill="1" applyBorder="1" applyAlignment="1" applyProtection="1">
      <alignment horizontal="center" vertical="center" shrinkToFit="1"/>
      <protection hidden="1"/>
    </xf>
    <xf numFmtId="49" fontId="33" fillId="4" borderId="8" xfId="0" applyNumberFormat="1" applyFont="1" applyFill="1" applyBorder="1" applyAlignment="1" applyProtection="1">
      <alignment horizontal="center" vertical="center" shrinkToFit="1"/>
      <protection hidden="1"/>
    </xf>
    <xf numFmtId="49" fontId="33" fillId="4" borderId="3" xfId="0" applyNumberFormat="1" applyFont="1" applyFill="1" applyBorder="1" applyAlignment="1" applyProtection="1">
      <alignment horizontal="center" vertical="center" shrinkToFit="1"/>
      <protection hidden="1"/>
    </xf>
    <xf numFmtId="49" fontId="33" fillId="4" borderId="10" xfId="0" applyNumberFormat="1" applyFont="1" applyFill="1" applyBorder="1" applyAlignment="1" applyProtection="1">
      <alignment horizontal="center" vertical="center" shrinkToFit="1"/>
      <protection hidden="1"/>
    </xf>
    <xf numFmtId="49" fontId="33" fillId="4" borderId="1" xfId="0" applyNumberFormat="1" applyFont="1" applyFill="1" applyBorder="1" applyAlignment="1" applyProtection="1">
      <alignment horizontal="center" vertical="center"/>
      <protection hidden="1"/>
    </xf>
    <xf numFmtId="49" fontId="33" fillId="4" borderId="6" xfId="0" applyNumberFormat="1" applyFont="1" applyFill="1" applyBorder="1" applyAlignment="1" applyProtection="1">
      <alignment horizontal="center" vertical="center"/>
      <protection hidden="1"/>
    </xf>
    <xf numFmtId="49" fontId="33" fillId="4" borderId="2" xfId="0" applyNumberFormat="1" applyFont="1" applyFill="1" applyBorder="1" applyAlignment="1" applyProtection="1">
      <alignment horizontal="center" vertical="center"/>
      <protection hidden="1"/>
    </xf>
    <xf numFmtId="49" fontId="42" fillId="0" borderId="1" xfId="0" applyNumberFormat="1"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4" borderId="2" xfId="0" applyFont="1" applyFill="1" applyBorder="1" applyAlignment="1" applyProtection="1">
      <alignment horizontal="center" vertical="center" wrapText="1" shrinkToFit="1"/>
      <protection hidden="1"/>
    </xf>
    <xf numFmtId="185" fontId="29" fillId="2" borderId="6" xfId="0" applyNumberFormat="1" applyFont="1" applyFill="1" applyBorder="1" applyAlignment="1" applyProtection="1">
      <alignment horizontal="center" vertical="center"/>
      <protection locked="0"/>
    </xf>
    <xf numFmtId="0" fontId="33" fillId="4" borderId="7" xfId="0" applyFont="1" applyFill="1" applyBorder="1" applyAlignment="1" applyProtection="1">
      <alignment horizontal="center" vertical="center" wrapText="1" shrinkToFit="1"/>
      <protection hidden="1"/>
    </xf>
    <xf numFmtId="0" fontId="33" fillId="4" borderId="4" xfId="0" applyFont="1" applyFill="1" applyBorder="1" applyAlignment="1" applyProtection="1">
      <alignment horizontal="center" vertical="center" wrapText="1" shrinkToFit="1"/>
      <protection hidden="1"/>
    </xf>
    <xf numFmtId="0" fontId="33" fillId="4" borderId="5" xfId="0" applyFont="1" applyFill="1" applyBorder="1" applyAlignment="1" applyProtection="1">
      <alignment horizontal="center" vertical="center" wrapText="1" shrinkToFit="1"/>
      <protection hidden="1"/>
    </xf>
    <xf numFmtId="0" fontId="33" fillId="4" borderId="22" xfId="0" applyFont="1" applyFill="1" applyBorder="1" applyAlignment="1" applyProtection="1">
      <alignment horizontal="center" vertical="center" wrapText="1" shrinkToFit="1"/>
      <protection hidden="1"/>
    </xf>
    <xf numFmtId="0" fontId="33" fillId="4" borderId="0" xfId="0" applyFont="1" applyFill="1" applyAlignment="1" applyProtection="1">
      <alignment horizontal="center" vertical="center" wrapText="1" shrinkToFit="1"/>
      <protection hidden="1"/>
    </xf>
    <xf numFmtId="0" fontId="33" fillId="4" borderId="12" xfId="0" applyFont="1" applyFill="1" applyBorder="1" applyAlignment="1" applyProtection="1">
      <alignment horizontal="center" vertical="center" wrapText="1" shrinkToFit="1"/>
      <protection hidden="1"/>
    </xf>
    <xf numFmtId="0" fontId="31" fillId="2" borderId="0" xfId="0" applyFont="1" applyFill="1" applyAlignment="1" applyProtection="1">
      <alignment horizontal="center" vertical="center"/>
      <protection hidden="1"/>
    </xf>
    <xf numFmtId="49" fontId="33" fillId="4" borderId="1" xfId="0" applyNumberFormat="1" applyFont="1" applyFill="1" applyBorder="1" applyAlignment="1" applyProtection="1">
      <alignment horizontal="center" vertical="center" wrapText="1" shrinkToFit="1"/>
      <protection hidden="1"/>
    </xf>
    <xf numFmtId="49" fontId="33" fillId="4" borderId="6" xfId="0" applyNumberFormat="1" applyFont="1" applyFill="1" applyBorder="1" applyAlignment="1" applyProtection="1">
      <alignment horizontal="center" vertical="center" wrapText="1" shrinkToFit="1"/>
      <protection hidden="1"/>
    </xf>
    <xf numFmtId="0" fontId="15" fillId="0" borderId="0" xfId="0" applyFont="1" applyAlignment="1" applyProtection="1">
      <alignment vertical="center" wrapText="1"/>
      <protection hidden="1"/>
    </xf>
    <xf numFmtId="0" fontId="38"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49" fontId="33" fillId="0" borderId="6" xfId="0" applyNumberFormat="1" applyFont="1" applyBorder="1" applyAlignment="1" applyProtection="1">
      <alignment horizontal="center" vertical="center"/>
      <protection hidden="1"/>
    </xf>
    <xf numFmtId="0" fontId="33" fillId="0" borderId="12" xfId="0" applyFont="1" applyBorder="1" applyAlignment="1" applyProtection="1">
      <alignment horizontal="left" vertical="center" shrinkToFit="1"/>
      <protection hidden="1"/>
    </xf>
    <xf numFmtId="0" fontId="33" fillId="0" borderId="52" xfId="0" applyFont="1" applyBorder="1" applyAlignment="1" applyProtection="1">
      <alignment horizontal="left" vertical="top" wrapText="1" shrinkToFit="1"/>
      <protection locked="0"/>
    </xf>
    <xf numFmtId="0" fontId="33" fillId="0" borderId="6" xfId="0" applyFont="1" applyBorder="1" applyAlignment="1" applyProtection="1">
      <alignment horizontal="left" vertical="top" wrapText="1" shrinkToFit="1"/>
      <protection locked="0"/>
    </xf>
    <xf numFmtId="0" fontId="33" fillId="0" borderId="2" xfId="0" applyFont="1" applyBorder="1" applyAlignment="1" applyProtection="1">
      <alignment horizontal="left" vertical="top" wrapText="1" shrinkToFit="1"/>
      <protection locked="0"/>
    </xf>
    <xf numFmtId="0" fontId="29" fillId="4" borderId="7" xfId="0" applyFont="1" applyFill="1" applyBorder="1" applyAlignment="1" applyProtection="1">
      <alignment horizontal="center" vertical="center" wrapText="1" shrinkToFit="1"/>
      <protection hidden="1"/>
    </xf>
    <xf numFmtId="0" fontId="29" fillId="4" borderId="4" xfId="0" applyFont="1" applyFill="1" applyBorder="1" applyAlignment="1" applyProtection="1">
      <alignment horizontal="center" vertical="center" wrapText="1" shrinkToFit="1"/>
      <protection hidden="1"/>
    </xf>
    <xf numFmtId="0" fontId="29" fillId="4" borderId="22" xfId="0" applyFont="1" applyFill="1" applyBorder="1" applyAlignment="1" applyProtection="1">
      <alignment horizontal="center" vertical="center" wrapText="1" shrinkToFit="1"/>
      <protection hidden="1"/>
    </xf>
    <xf numFmtId="0" fontId="29" fillId="4" borderId="0" xfId="0" applyFont="1" applyFill="1" applyAlignment="1" applyProtection="1">
      <alignment horizontal="center" vertical="center" wrapText="1" shrinkToFit="1"/>
      <protection hidden="1"/>
    </xf>
    <xf numFmtId="0" fontId="29" fillId="4" borderId="8" xfId="0" applyFont="1" applyFill="1" applyBorder="1" applyAlignment="1" applyProtection="1">
      <alignment horizontal="center" vertical="center" wrapText="1" shrinkToFit="1"/>
      <protection hidden="1"/>
    </xf>
    <xf numFmtId="0" fontId="29" fillId="4" borderId="3" xfId="0" applyFont="1" applyFill="1" applyBorder="1" applyAlignment="1" applyProtection="1">
      <alignment horizontal="center" vertical="center" wrapText="1" shrinkToFit="1"/>
      <protection hidden="1"/>
    </xf>
    <xf numFmtId="0" fontId="35" fillId="0" borderId="177" xfId="0" applyFont="1" applyBorder="1" applyAlignment="1" applyProtection="1">
      <alignment horizontal="left" vertical="center" shrinkToFit="1"/>
      <protection hidden="1"/>
    </xf>
    <xf numFmtId="0" fontId="35" fillId="0" borderId="24" xfId="0" applyFont="1" applyBorder="1" applyAlignment="1" applyProtection="1">
      <alignment horizontal="left" vertical="center" shrinkToFit="1"/>
      <protection hidden="1"/>
    </xf>
    <xf numFmtId="0" fontId="35" fillId="0" borderId="61" xfId="0" applyFont="1" applyBorder="1" applyAlignment="1" applyProtection="1">
      <alignment horizontal="left" vertical="center" shrinkToFit="1"/>
      <protection hidden="1"/>
    </xf>
    <xf numFmtId="0" fontId="15" fillId="0" borderId="177" xfId="0" applyFont="1" applyBorder="1" applyAlignment="1" applyProtection="1">
      <alignment horizontal="left" vertical="center" shrinkToFit="1"/>
      <protection hidden="1"/>
    </xf>
    <xf numFmtId="0" fontId="15" fillId="0" borderId="24" xfId="0" applyFont="1" applyBorder="1" applyAlignment="1" applyProtection="1">
      <alignment horizontal="left" vertical="center" shrinkToFit="1"/>
      <protection hidden="1"/>
    </xf>
    <xf numFmtId="0" fontId="15" fillId="0" borderId="61" xfId="0" applyFont="1" applyBorder="1" applyAlignment="1" applyProtection="1">
      <alignment horizontal="left" vertical="center" shrinkToFit="1"/>
      <protection hidden="1"/>
    </xf>
    <xf numFmtId="0" fontId="27" fillId="0" borderId="58" xfId="0" applyFont="1" applyBorder="1" applyAlignment="1" applyProtection="1">
      <alignment horizontal="center" vertical="center" wrapText="1"/>
      <protection hidden="1"/>
    </xf>
    <xf numFmtId="0" fontId="27" fillId="0" borderId="14" xfId="0" applyFont="1" applyBorder="1" applyAlignment="1" applyProtection="1">
      <alignment horizontal="center" vertical="center" wrapText="1"/>
      <protection hidden="1"/>
    </xf>
    <xf numFmtId="0" fontId="27" fillId="0" borderId="34" xfId="0" applyFont="1" applyBorder="1" applyAlignment="1" applyProtection="1">
      <alignment horizontal="center" vertical="center" wrapText="1"/>
      <protection hidden="1"/>
    </xf>
    <xf numFmtId="0" fontId="27" fillId="0" borderId="11" xfId="0" applyFont="1" applyBorder="1" applyAlignment="1" applyProtection="1">
      <alignment horizontal="center" vertical="center" wrapText="1"/>
      <protection hidden="1"/>
    </xf>
    <xf numFmtId="0" fontId="33" fillId="4" borderId="7" xfId="0" applyFont="1" applyFill="1" applyBorder="1" applyAlignment="1" applyProtection="1">
      <alignment horizontal="center" vertical="center" shrinkToFit="1"/>
      <protection hidden="1"/>
    </xf>
    <xf numFmtId="0" fontId="33" fillId="4" borderId="4" xfId="0" applyFont="1" applyFill="1" applyBorder="1" applyAlignment="1" applyProtection="1">
      <alignment horizontal="center" vertical="center" shrinkToFit="1"/>
      <protection hidden="1"/>
    </xf>
    <xf numFmtId="0" fontId="33" fillId="4" borderId="5" xfId="0" applyFont="1" applyFill="1" applyBorder="1" applyAlignment="1" applyProtection="1">
      <alignment horizontal="center" vertical="center" shrinkToFit="1"/>
      <protection hidden="1"/>
    </xf>
    <xf numFmtId="0" fontId="33" fillId="4" borderId="8" xfId="0" applyFont="1" applyFill="1" applyBorder="1" applyAlignment="1" applyProtection="1">
      <alignment horizontal="center" vertical="center" shrinkToFit="1"/>
      <protection hidden="1"/>
    </xf>
    <xf numFmtId="0" fontId="33" fillId="4" borderId="3" xfId="0" applyFont="1" applyFill="1" applyBorder="1" applyAlignment="1" applyProtection="1">
      <alignment horizontal="center" vertical="center" shrinkToFit="1"/>
      <protection hidden="1"/>
    </xf>
    <xf numFmtId="0" fontId="33" fillId="4" borderId="10" xfId="0" applyFont="1" applyFill="1" applyBorder="1" applyAlignment="1" applyProtection="1">
      <alignment horizontal="center" vertical="center" shrinkToFit="1"/>
      <protection hidden="1"/>
    </xf>
    <xf numFmtId="0" fontId="33" fillId="0" borderId="6" xfId="0" applyFont="1" applyBorder="1" applyAlignment="1" applyProtection="1">
      <alignment vertical="center" shrinkToFit="1"/>
      <protection hidden="1"/>
    </xf>
    <xf numFmtId="0" fontId="53" fillId="0" borderId="6" xfId="0" applyFont="1" applyBorder="1" applyProtection="1">
      <alignment vertical="center"/>
      <protection hidden="1"/>
    </xf>
    <xf numFmtId="0" fontId="53" fillId="0" borderId="4" xfId="0" applyFont="1" applyBorder="1" applyProtection="1">
      <alignment vertical="center"/>
      <protection hidden="1"/>
    </xf>
    <xf numFmtId="0" fontId="53" fillId="0" borderId="5" xfId="0" applyFont="1" applyBorder="1" applyProtection="1">
      <alignment vertical="center"/>
      <protection hidden="1"/>
    </xf>
    <xf numFmtId="0" fontId="33" fillId="0" borderId="4" xfId="0" applyFont="1" applyBorder="1" applyAlignment="1" applyProtection="1">
      <alignment horizontal="left" vertical="center" shrinkToFit="1"/>
      <protection hidden="1"/>
    </xf>
    <xf numFmtId="0" fontId="33" fillId="0" borderId="52" xfId="0" applyFont="1" applyBorder="1" applyAlignment="1" applyProtection="1">
      <alignment horizontal="left" vertical="center" wrapText="1" shrinkToFit="1"/>
      <protection locked="0"/>
    </xf>
    <xf numFmtId="0" fontId="33" fillId="0" borderId="6" xfId="0" applyFont="1" applyBorder="1" applyAlignment="1" applyProtection="1">
      <alignment horizontal="left" vertical="center" wrapText="1" shrinkToFit="1"/>
      <protection locked="0"/>
    </xf>
    <xf numFmtId="0" fontId="33" fillId="0" borderId="2" xfId="0" applyFont="1" applyBorder="1" applyAlignment="1" applyProtection="1">
      <alignment horizontal="left" vertical="center" wrapText="1" shrinkToFit="1"/>
      <protection locked="0"/>
    </xf>
    <xf numFmtId="0" fontId="29" fillId="2" borderId="0" xfId="0" applyFont="1" applyFill="1" applyAlignment="1" applyProtection="1">
      <alignment horizontal="center" vertical="center"/>
      <protection hidden="1"/>
    </xf>
    <xf numFmtId="0" fontId="29" fillId="0" borderId="7" xfId="0" applyFont="1" applyBorder="1" applyAlignment="1" applyProtection="1">
      <alignment horizontal="center" vertical="center" wrapText="1" shrinkToFit="1"/>
      <protection hidden="1"/>
    </xf>
    <xf numFmtId="0" fontId="29" fillId="0" borderId="4" xfId="0" applyFont="1" applyBorder="1" applyAlignment="1" applyProtection="1">
      <alignment horizontal="center" vertical="center" shrinkToFit="1"/>
      <protection hidden="1"/>
    </xf>
    <xf numFmtId="0" fontId="29" fillId="0" borderId="53" xfId="0" applyFont="1" applyBorder="1" applyAlignment="1" applyProtection="1">
      <alignment horizontal="center" vertical="center" shrinkToFit="1"/>
      <protection hidden="1"/>
    </xf>
    <xf numFmtId="0" fontId="29" fillId="0" borderId="22" xfId="0" applyFont="1" applyBorder="1" applyAlignment="1" applyProtection="1">
      <alignment horizontal="center" vertical="center" shrinkToFit="1"/>
      <protection hidden="1"/>
    </xf>
    <xf numFmtId="0" fontId="29" fillId="0" borderId="0" xfId="0" applyFont="1" applyAlignment="1" applyProtection="1">
      <alignment horizontal="center" vertical="center" shrinkToFit="1"/>
      <protection hidden="1"/>
    </xf>
    <xf numFmtId="0" fontId="29" fillId="0" borderId="54" xfId="0" applyFont="1" applyBorder="1" applyAlignment="1" applyProtection="1">
      <alignment horizontal="center" vertical="center" shrinkToFit="1"/>
      <protection hidden="1"/>
    </xf>
    <xf numFmtId="0" fontId="29" fillId="0" borderId="8" xfId="0" applyFont="1" applyBorder="1" applyAlignment="1" applyProtection="1">
      <alignment horizontal="center" vertical="center" shrinkToFit="1"/>
      <protection hidden="1"/>
    </xf>
    <xf numFmtId="0" fontId="29" fillId="0" borderId="3" xfId="0" applyFont="1" applyBorder="1" applyAlignment="1" applyProtection="1">
      <alignment horizontal="center" vertical="center" shrinkToFit="1"/>
      <protection hidden="1"/>
    </xf>
    <xf numFmtId="0" fontId="29" fillId="0" borderId="55" xfId="0" applyFont="1" applyBorder="1" applyAlignment="1" applyProtection="1">
      <alignment horizontal="center" vertical="center" shrinkToFit="1"/>
      <protection hidden="1"/>
    </xf>
    <xf numFmtId="0" fontId="33" fillId="0" borderId="7" xfId="0" applyFont="1" applyBorder="1" applyAlignment="1" applyProtection="1">
      <alignment horizontal="center" vertical="center" shrinkToFit="1"/>
      <protection hidden="1"/>
    </xf>
    <xf numFmtId="0" fontId="33" fillId="0" borderId="4" xfId="0" applyFont="1" applyBorder="1" applyAlignment="1" applyProtection="1">
      <alignment horizontal="center" vertical="center" shrinkToFit="1"/>
      <protection hidden="1"/>
    </xf>
    <xf numFmtId="49" fontId="33" fillId="0" borderId="4" xfId="0" applyNumberFormat="1" applyFont="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shrinkToFit="1"/>
      <protection hidden="1"/>
    </xf>
    <xf numFmtId="0" fontId="15" fillId="4" borderId="6" xfId="0" applyFont="1" applyFill="1" applyBorder="1" applyAlignment="1" applyProtection="1">
      <alignment horizontal="center" vertical="center" shrinkToFit="1"/>
      <protection hidden="1"/>
    </xf>
    <xf numFmtId="0" fontId="15" fillId="4" borderId="2" xfId="0" applyFont="1" applyFill="1" applyBorder="1" applyAlignment="1" applyProtection="1">
      <alignment horizontal="center" vertical="center" shrinkToFit="1"/>
      <protection hidden="1"/>
    </xf>
    <xf numFmtId="0" fontId="33" fillId="0" borderId="1"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hidden="1"/>
    </xf>
    <xf numFmtId="0" fontId="29" fillId="0" borderId="60" xfId="0" applyFont="1" applyBorder="1" applyAlignment="1" applyProtection="1">
      <alignment horizontal="center" vertical="center"/>
      <protection hidden="1"/>
    </xf>
    <xf numFmtId="38" fontId="40" fillId="0" borderId="1" xfId="6" applyFont="1" applyFill="1" applyBorder="1" applyAlignment="1" applyProtection="1">
      <alignment horizontal="center" vertical="center" shrinkToFit="1"/>
      <protection hidden="1"/>
    </xf>
    <xf numFmtId="38" fontId="40" fillId="0" borderId="6" xfId="6" applyFont="1" applyFill="1" applyBorder="1" applyAlignment="1" applyProtection="1">
      <alignment horizontal="center" vertical="center" shrinkToFit="1"/>
      <protection hidden="1"/>
    </xf>
    <xf numFmtId="38" fontId="40" fillId="0" borderId="2" xfId="6" applyFont="1" applyFill="1" applyBorder="1" applyAlignment="1" applyProtection="1">
      <alignment horizontal="center" vertical="center" shrinkToFit="1"/>
      <protection hidden="1"/>
    </xf>
    <xf numFmtId="0" fontId="33" fillId="0" borderId="1" xfId="0" applyFont="1" applyBorder="1" applyAlignment="1" applyProtection="1">
      <alignment horizontal="center" vertical="center" shrinkToFit="1"/>
      <protection hidden="1"/>
    </xf>
    <xf numFmtId="0" fontId="69" fillId="0" borderId="6" xfId="0" applyFont="1" applyBorder="1" applyProtection="1">
      <alignment vertical="center"/>
      <protection hidden="1"/>
    </xf>
    <xf numFmtId="0" fontId="33" fillId="0" borderId="0" xfId="0" applyFont="1" applyAlignment="1" applyProtection="1">
      <alignment horizontal="center" vertical="center" wrapText="1"/>
      <protection hidden="1"/>
    </xf>
    <xf numFmtId="0" fontId="33" fillId="0" borderId="1" xfId="0" applyFont="1" applyBorder="1" applyAlignment="1" applyProtection="1">
      <alignment horizontal="left" vertical="center" indent="1" shrinkToFit="1"/>
      <protection locked="0" hidden="1"/>
    </xf>
    <xf numFmtId="0" fontId="33" fillId="0" borderId="6" xfId="0" applyFont="1" applyBorder="1" applyAlignment="1" applyProtection="1">
      <alignment horizontal="left" vertical="center" indent="1" shrinkToFit="1"/>
      <protection locked="0" hidden="1"/>
    </xf>
    <xf numFmtId="0" fontId="33" fillId="4" borderId="8" xfId="0" applyFont="1" applyFill="1" applyBorder="1" applyAlignment="1" applyProtection="1">
      <alignment horizontal="center" vertical="center" wrapText="1" shrinkToFit="1"/>
      <protection hidden="1"/>
    </xf>
    <xf numFmtId="0" fontId="33" fillId="4" borderId="3" xfId="0" applyFont="1" applyFill="1" applyBorder="1" applyAlignment="1" applyProtection="1">
      <alignment horizontal="center" vertical="center" wrapText="1" shrinkToFit="1"/>
      <protection hidden="1"/>
    </xf>
    <xf numFmtId="0" fontId="33" fillId="4" borderId="10" xfId="0" applyFont="1" applyFill="1" applyBorder="1" applyAlignment="1" applyProtection="1">
      <alignment horizontal="center" vertical="center" wrapText="1" shrinkToFit="1"/>
      <protection hidden="1"/>
    </xf>
    <xf numFmtId="49" fontId="29" fillId="0" borderId="1" xfId="0" applyNumberFormat="1" applyFont="1" applyBorder="1" applyAlignment="1" applyProtection="1">
      <alignment horizontal="center" vertical="center" shrinkToFit="1"/>
      <protection locked="0"/>
    </xf>
    <xf numFmtId="49" fontId="33" fillId="0" borderId="1" xfId="0" applyNumberFormat="1" applyFont="1" applyBorder="1" applyAlignment="1" applyProtection="1">
      <alignment horizontal="center" vertical="center" shrinkToFit="1"/>
      <protection locked="0"/>
    </xf>
    <xf numFmtId="49" fontId="64" fillId="0" borderId="161" xfId="0" applyNumberFormat="1" applyFont="1" applyBorder="1" applyAlignment="1" applyProtection="1">
      <alignment horizontal="center" vertical="center" shrinkToFit="1"/>
      <protection locked="0"/>
    </xf>
    <xf numFmtId="185" fontId="29" fillId="2" borderId="0" xfId="0" applyNumberFormat="1"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9" fillId="2" borderId="0" xfId="0" applyFont="1" applyFill="1" applyAlignment="1" applyProtection="1">
      <alignment horizontal="left" vertical="center"/>
      <protection hidden="1"/>
    </xf>
    <xf numFmtId="0" fontId="15" fillId="0" borderId="0" xfId="0" applyFont="1" applyAlignment="1" applyProtection="1">
      <alignment horizontal="left" vertical="center" shrinkToFit="1"/>
      <protection locked="0"/>
    </xf>
    <xf numFmtId="49" fontId="29" fillId="0" borderId="0" xfId="0" applyNumberFormat="1" applyFont="1" applyAlignment="1" applyProtection="1">
      <alignment horizontal="center" vertical="center"/>
      <protection locked="0"/>
    </xf>
    <xf numFmtId="49" fontId="29" fillId="0" borderId="0" xfId="0" applyNumberFormat="1" applyFont="1" applyAlignment="1" applyProtection="1">
      <alignment horizontal="center" vertical="center"/>
      <protection hidden="1"/>
    </xf>
    <xf numFmtId="49" fontId="63" fillId="0" borderId="0" xfId="0" applyNumberFormat="1" applyFont="1" applyAlignment="1" applyProtection="1">
      <alignment shrinkToFit="1"/>
      <protection locked="0"/>
    </xf>
    <xf numFmtId="49" fontId="63" fillId="0" borderId="0" xfId="0" applyNumberFormat="1" applyFont="1" applyAlignment="1" applyProtection="1">
      <alignment vertical="center" shrinkToFit="1"/>
      <protection locked="0"/>
    </xf>
    <xf numFmtId="0" fontId="29" fillId="0" borderId="0" xfId="0" applyFont="1" applyAlignment="1" applyProtection="1">
      <alignment horizontal="distributed" vertical="distributed"/>
      <protection hidden="1"/>
    </xf>
    <xf numFmtId="0" fontId="15" fillId="0" borderId="0" xfId="0" applyFont="1" applyAlignment="1">
      <alignment horizontal="center" vertical="center"/>
    </xf>
    <xf numFmtId="0" fontId="15" fillId="0" borderId="0" xfId="0" applyFont="1" applyAlignment="1" applyProtection="1">
      <alignment horizontal="center" vertical="center" shrinkToFit="1"/>
      <protection locked="0"/>
    </xf>
    <xf numFmtId="0" fontId="27" fillId="0" borderId="0" xfId="0" applyFont="1" applyAlignment="1" applyProtection="1">
      <alignment horizontal="center" vertical="center" shrinkToFit="1"/>
      <protection hidden="1"/>
    </xf>
    <xf numFmtId="0" fontId="29" fillId="0" borderId="0" xfId="0" applyFont="1" applyAlignment="1" applyProtection="1">
      <alignment horizontal="left" vertical="center"/>
      <protection hidden="1"/>
    </xf>
    <xf numFmtId="0" fontId="29" fillId="0" borderId="0" xfId="0" applyFont="1" applyProtection="1">
      <alignment vertical="center"/>
      <protection hidden="1"/>
    </xf>
    <xf numFmtId="0" fontId="29" fillId="0" borderId="0" xfId="0" applyFont="1" applyAlignment="1" applyProtection="1">
      <alignment horizontal="left" vertical="center" shrinkToFit="1"/>
      <protection locked="0"/>
    </xf>
    <xf numFmtId="0" fontId="29" fillId="0" borderId="0" xfId="0" applyFont="1" applyAlignment="1" applyProtection="1">
      <alignment horizontal="left" vertical="center" shrinkToFit="1"/>
      <protection hidden="1"/>
    </xf>
    <xf numFmtId="49" fontId="15" fillId="0" borderId="0" xfId="0" applyNumberFormat="1" applyFont="1" applyAlignment="1" applyProtection="1">
      <alignment shrinkToFit="1"/>
      <protection locked="0"/>
    </xf>
    <xf numFmtId="49" fontId="15" fillId="0" borderId="0" xfId="0" applyNumberFormat="1" applyFont="1" applyAlignment="1" applyProtection="1">
      <alignment vertical="center" shrinkToFit="1"/>
      <protection locked="0"/>
    </xf>
    <xf numFmtId="0" fontId="5" fillId="2" borderId="0" xfId="0" applyFont="1" applyFill="1" applyAlignment="1" applyProtection="1">
      <alignment horizontal="left" vertical="center" shrinkToFit="1"/>
      <protection hidden="1"/>
    </xf>
    <xf numFmtId="0" fontId="17" fillId="6" borderId="62" xfId="79" applyFont="1" applyBorder="1" applyAlignment="1" applyProtection="1">
      <alignment horizontal="left" vertical="center" indent="2"/>
      <protection hidden="1"/>
    </xf>
    <xf numFmtId="0" fontId="17" fillId="6" borderId="63" xfId="79" applyFont="1" applyBorder="1" applyAlignment="1" applyProtection="1">
      <alignment horizontal="left" vertical="center" indent="2"/>
      <protection hidden="1"/>
    </xf>
    <xf numFmtId="0" fontId="17" fillId="6" borderId="29" xfId="79" applyFont="1" applyBorder="1" applyAlignment="1" applyProtection="1">
      <alignment horizontal="left" vertical="center" indent="2"/>
      <protection hidden="1"/>
    </xf>
    <xf numFmtId="0" fontId="7" fillId="0" borderId="62"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38" fontId="54" fillId="0" borderId="70" xfId="0" applyNumberFormat="1" applyFont="1" applyBorder="1" applyAlignment="1" applyProtection="1">
      <alignment horizontal="right" vertical="center"/>
      <protection locked="0" hidden="1"/>
    </xf>
    <xf numFmtId="38" fontId="54" fillId="0" borderId="63" xfId="0" applyNumberFormat="1" applyFont="1" applyBorder="1" applyAlignment="1" applyProtection="1">
      <alignment horizontal="right" vertical="center"/>
      <protection locked="0" hidden="1"/>
    </xf>
    <xf numFmtId="0" fontId="7" fillId="0" borderId="63"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38" fontId="54" fillId="0" borderId="69" xfId="0" applyNumberFormat="1" applyFont="1" applyBorder="1" applyAlignment="1" applyProtection="1">
      <alignment horizontal="right" vertical="center"/>
      <protection hidden="1"/>
    </xf>
    <xf numFmtId="38" fontId="54" fillId="0" borderId="6" xfId="0" applyNumberFormat="1" applyFont="1" applyBorder="1" applyAlignment="1" applyProtection="1">
      <alignment horizontal="right" vertical="center"/>
      <protection hidden="1"/>
    </xf>
    <xf numFmtId="0" fontId="7" fillId="0" borderId="6"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17" fillId="6" borderId="1" xfId="79" applyFont="1" applyBorder="1" applyAlignment="1" applyProtection="1">
      <alignment horizontal="right" vertical="center" wrapText="1" indent="1"/>
      <protection hidden="1"/>
    </xf>
    <xf numFmtId="0" fontId="17" fillId="6" borderId="6" xfId="79" applyFont="1" applyBorder="1" applyAlignment="1" applyProtection="1">
      <alignment horizontal="right" vertical="center" indent="1"/>
      <protection hidden="1"/>
    </xf>
    <xf numFmtId="0" fontId="17" fillId="6" borderId="2" xfId="79" applyFont="1" applyBorder="1" applyAlignment="1" applyProtection="1">
      <alignment horizontal="right" vertical="center" indent="1"/>
      <protection hidden="1"/>
    </xf>
    <xf numFmtId="0" fontId="7" fillId="0" borderId="1" xfId="0" applyFont="1" applyBorder="1" applyAlignment="1" applyProtection="1">
      <alignment horizontal="center" vertical="center"/>
      <protection hidden="1"/>
    </xf>
    <xf numFmtId="0" fontId="7" fillId="0" borderId="68" xfId="0" applyFont="1" applyBorder="1" applyAlignment="1" applyProtection="1">
      <alignment horizontal="center" vertical="center"/>
      <protection hidden="1"/>
    </xf>
    <xf numFmtId="0" fontId="6" fillId="4" borderId="62" xfId="0" applyFont="1" applyFill="1" applyBorder="1" applyAlignment="1" applyProtection="1">
      <alignment horizontal="center" vertical="center" wrapText="1"/>
      <protection hidden="1"/>
    </xf>
    <xf numFmtId="0" fontId="6" fillId="4" borderId="63" xfId="0" applyFont="1" applyFill="1" applyBorder="1" applyAlignment="1" applyProtection="1">
      <alignment horizontal="center" vertical="center" wrapText="1"/>
      <protection hidden="1"/>
    </xf>
    <xf numFmtId="0" fontId="6" fillId="4" borderId="29" xfId="0" applyFont="1" applyFill="1" applyBorder="1" applyAlignment="1" applyProtection="1">
      <alignment horizontal="center" vertical="center" wrapText="1"/>
      <protection hidden="1"/>
    </xf>
    <xf numFmtId="0" fontId="6" fillId="0" borderId="0" xfId="0" applyFont="1" applyProtection="1">
      <alignment vertical="center"/>
      <protection hidden="1"/>
    </xf>
    <xf numFmtId="0" fontId="12" fillId="0" borderId="3" xfId="0" applyFont="1" applyBorder="1" applyAlignment="1" applyProtection="1">
      <alignment vertical="top"/>
      <protection hidden="1"/>
    </xf>
    <xf numFmtId="0" fontId="65" fillId="2" borderId="7" xfId="0" applyFont="1" applyFill="1" applyBorder="1" applyAlignment="1" applyProtection="1">
      <alignment horizontal="center" vertical="center"/>
      <protection locked="0"/>
    </xf>
    <xf numFmtId="0" fontId="65" fillId="2" borderId="4" xfId="0" applyFont="1" applyFill="1" applyBorder="1" applyAlignment="1" applyProtection="1">
      <alignment horizontal="center" vertical="center"/>
      <protection locked="0"/>
    </xf>
    <xf numFmtId="0" fontId="17" fillId="2" borderId="174" xfId="0" applyFont="1" applyFill="1" applyBorder="1" applyAlignment="1" applyProtection="1">
      <alignment vertical="center" wrapText="1"/>
      <protection hidden="1"/>
    </xf>
    <xf numFmtId="0" fontId="65" fillId="2" borderId="175" xfId="0" applyFont="1" applyFill="1" applyBorder="1" applyAlignment="1" applyProtection="1">
      <alignment horizontal="center" vertical="center"/>
      <protection locked="0"/>
    </xf>
    <xf numFmtId="0" fontId="65" fillId="2" borderId="173" xfId="0" applyFont="1" applyFill="1" applyBorder="1" applyAlignment="1" applyProtection="1">
      <alignment horizontal="center" vertical="center"/>
      <protection locked="0"/>
    </xf>
    <xf numFmtId="0" fontId="66" fillId="2" borderId="173" xfId="0" applyFont="1" applyFill="1" applyBorder="1" applyAlignment="1" applyProtection="1">
      <alignment vertical="center" wrapText="1"/>
      <protection hidden="1"/>
    </xf>
    <xf numFmtId="0" fontId="70" fillId="0" borderId="0" xfId="0" applyFont="1" applyProtection="1">
      <alignment vertical="center"/>
      <protection hidden="1"/>
    </xf>
    <xf numFmtId="0" fontId="70" fillId="0" borderId="12" xfId="0" applyFont="1" applyBorder="1" applyProtection="1">
      <alignment vertical="center"/>
      <protection hidden="1"/>
    </xf>
    <xf numFmtId="0" fontId="11" fillId="0" borderId="3" xfId="0" applyFont="1" applyBorder="1" applyProtection="1">
      <alignment vertical="center"/>
      <protection hidden="1"/>
    </xf>
    <xf numFmtId="0" fontId="11" fillId="0" borderId="10" xfId="0" applyFont="1" applyBorder="1" applyProtection="1">
      <alignment vertical="center"/>
      <protection hidden="1"/>
    </xf>
    <xf numFmtId="0" fontId="7" fillId="0" borderId="0" xfId="0" applyFont="1" applyAlignment="1" applyProtection="1">
      <alignment horizontal="center" vertical="center"/>
      <protection hidden="1"/>
    </xf>
    <xf numFmtId="0" fontId="17" fillId="2" borderId="6" xfId="0" applyFont="1" applyFill="1" applyBorder="1" applyProtection="1">
      <alignment vertical="center"/>
      <protection hidden="1"/>
    </xf>
    <xf numFmtId="0" fontId="17" fillId="2" borderId="2" xfId="0" applyFont="1" applyFill="1" applyBorder="1" applyProtection="1">
      <alignment vertical="center"/>
      <protection hidden="1"/>
    </xf>
    <xf numFmtId="0" fontId="17" fillId="2" borderId="4" xfId="0" applyFont="1" applyFill="1" applyBorder="1" applyProtection="1">
      <alignment vertical="center"/>
      <protection hidden="1"/>
    </xf>
    <xf numFmtId="0" fontId="17" fillId="2" borderId="5" xfId="0" applyFont="1" applyFill="1" applyBorder="1" applyProtection="1">
      <alignment vertical="center"/>
      <protection hidden="1"/>
    </xf>
    <xf numFmtId="0" fontId="43" fillId="2" borderId="0" xfId="0" applyFont="1" applyFill="1" applyProtection="1">
      <alignment vertical="center"/>
      <protection hidden="1"/>
    </xf>
    <xf numFmtId="0" fontId="43" fillId="2" borderId="12" xfId="0" applyFont="1" applyFill="1" applyBorder="1" applyProtection="1">
      <alignment vertical="center"/>
      <protection hidden="1"/>
    </xf>
    <xf numFmtId="0" fontId="17" fillId="6" borderId="64" xfId="79" applyFont="1" applyBorder="1" applyAlignment="1" applyProtection="1">
      <alignment horizontal="right" vertical="center" indent="1"/>
      <protection hidden="1"/>
    </xf>
    <xf numFmtId="0" fontId="17" fillId="6" borderId="65" xfId="79" applyFont="1" applyBorder="1" applyAlignment="1" applyProtection="1">
      <alignment horizontal="right" vertical="center" indent="1"/>
      <protection hidden="1"/>
    </xf>
    <xf numFmtId="0" fontId="17" fillId="6" borderId="66" xfId="79" applyFont="1" applyBorder="1" applyAlignment="1" applyProtection="1">
      <alignment horizontal="right" vertical="center" indent="1"/>
      <protection hidden="1"/>
    </xf>
    <xf numFmtId="0" fontId="7" fillId="0" borderId="64" xfId="0" applyFont="1" applyBorder="1" applyAlignment="1" applyProtection="1">
      <alignment horizontal="center" vertical="center"/>
      <protection hidden="1"/>
    </xf>
    <xf numFmtId="0" fontId="7" fillId="0" borderId="51" xfId="0" applyFont="1" applyBorder="1" applyAlignment="1" applyProtection="1">
      <alignment horizontal="center" vertical="center"/>
      <protection hidden="1"/>
    </xf>
    <xf numFmtId="38" fontId="54" fillId="0" borderId="67" xfId="0" applyNumberFormat="1" applyFont="1" applyBorder="1" applyAlignment="1" applyProtection="1">
      <alignment horizontal="right" vertical="center"/>
      <protection hidden="1"/>
    </xf>
    <xf numFmtId="38" fontId="54" fillId="0" borderId="65" xfId="0" applyNumberFormat="1" applyFont="1" applyBorder="1" applyAlignment="1" applyProtection="1">
      <alignment horizontal="right" vertical="center"/>
      <protection hidden="1"/>
    </xf>
    <xf numFmtId="0" fontId="7" fillId="0" borderId="65" xfId="0" applyFont="1" applyBorder="1" applyAlignment="1" applyProtection="1">
      <alignment horizontal="center" vertical="center"/>
      <protection hidden="1"/>
    </xf>
    <xf numFmtId="0" fontId="7" fillId="0" borderId="66" xfId="0" applyFont="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xf numFmtId="0" fontId="47" fillId="6" borderId="73" xfId="79" applyFont="1" applyBorder="1" applyAlignment="1" applyProtection="1">
      <alignment horizontal="center" vertical="center" wrapText="1"/>
      <protection hidden="1"/>
    </xf>
    <xf numFmtId="0" fontId="47" fillId="6" borderId="74" xfId="79" applyFont="1" applyBorder="1" applyAlignment="1" applyProtection="1">
      <alignment horizontal="center" vertical="center" wrapText="1"/>
      <protection hidden="1"/>
    </xf>
    <xf numFmtId="0" fontId="47" fillId="6" borderId="75" xfId="79" applyFont="1" applyBorder="1" applyAlignment="1" applyProtection="1">
      <alignment horizontal="center" vertical="center" wrapText="1"/>
      <protection hidden="1"/>
    </xf>
    <xf numFmtId="38" fontId="55" fillId="0" borderId="74" xfId="0" applyNumberFormat="1" applyFont="1" applyBorder="1" applyAlignment="1" applyProtection="1">
      <alignment vertical="center" wrapText="1"/>
      <protection hidden="1"/>
    </xf>
    <xf numFmtId="0" fontId="17" fillId="6" borderId="7" xfId="79" applyFont="1" applyBorder="1" applyAlignment="1" applyProtection="1">
      <alignment horizontal="left" vertical="center" indent="2"/>
      <protection hidden="1"/>
    </xf>
    <xf numFmtId="0" fontId="17" fillId="6" borderId="4" xfId="79" applyFont="1" applyBorder="1" applyAlignment="1" applyProtection="1">
      <alignment horizontal="left" vertical="center" indent="2"/>
      <protection hidden="1"/>
    </xf>
    <xf numFmtId="0" fontId="17" fillId="6" borderId="5" xfId="79" applyFont="1" applyBorder="1" applyAlignment="1" applyProtection="1">
      <alignment horizontal="left" vertical="center" indent="2"/>
      <protection hidden="1"/>
    </xf>
    <xf numFmtId="0" fontId="7" fillId="0" borderId="7"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38" fontId="54" fillId="0" borderId="85" xfId="0" applyNumberFormat="1" applyFont="1" applyBorder="1" applyAlignment="1" applyProtection="1">
      <alignment horizontal="right" vertical="center"/>
      <protection locked="0" hidden="1"/>
    </xf>
    <xf numFmtId="38" fontId="54" fillId="0" borderId="4" xfId="0" applyNumberFormat="1" applyFont="1" applyBorder="1" applyAlignment="1" applyProtection="1">
      <alignment horizontal="right" vertical="center"/>
      <protection locked="0" hidden="1"/>
    </xf>
    <xf numFmtId="0" fontId="7" fillId="0" borderId="74" xfId="0" applyFont="1" applyBorder="1" applyAlignment="1" applyProtection="1">
      <alignment horizontal="center" vertical="center"/>
      <protection hidden="1"/>
    </xf>
    <xf numFmtId="0" fontId="7" fillId="0" borderId="76" xfId="0" applyFont="1" applyBorder="1" applyAlignment="1" applyProtection="1">
      <alignment horizontal="center" vertical="center"/>
      <protection hidden="1"/>
    </xf>
    <xf numFmtId="0" fontId="17" fillId="6" borderId="8" xfId="79" applyFont="1" applyBorder="1" applyAlignment="1" applyProtection="1">
      <alignment horizontal="left" vertical="center" indent="2"/>
      <protection hidden="1"/>
    </xf>
    <xf numFmtId="0" fontId="17" fillId="6" borderId="3" xfId="79" applyFont="1" applyBorder="1" applyAlignment="1" applyProtection="1">
      <alignment horizontal="left" vertical="center" indent="2"/>
      <protection hidden="1"/>
    </xf>
    <xf numFmtId="0" fontId="17" fillId="6" borderId="10" xfId="79" applyFont="1" applyBorder="1" applyAlignment="1" applyProtection="1">
      <alignment horizontal="left" vertical="center" indent="2"/>
      <protection hidden="1"/>
    </xf>
    <xf numFmtId="0" fontId="7" fillId="0" borderId="8"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38" fontId="54" fillId="0" borderId="178" xfId="0" applyNumberFormat="1" applyFont="1" applyBorder="1" applyAlignment="1" applyProtection="1">
      <alignment horizontal="right" vertical="center"/>
      <protection locked="0" hidden="1"/>
    </xf>
    <xf numFmtId="38" fontId="54" fillId="0" borderId="0" xfId="0" applyNumberFormat="1" applyFont="1" applyAlignment="1" applyProtection="1">
      <alignment horizontal="right" vertical="center"/>
      <protection locked="0"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17" fillId="6" borderId="1" xfId="79" applyFont="1" applyBorder="1" applyAlignment="1" applyProtection="1">
      <alignment horizontal="left" vertical="center" indent="2"/>
      <protection hidden="1"/>
    </xf>
    <xf numFmtId="0" fontId="17" fillId="6" borderId="6" xfId="79" applyFont="1" applyBorder="1" applyAlignment="1" applyProtection="1">
      <alignment horizontal="left" vertical="center" indent="2"/>
      <protection hidden="1"/>
    </xf>
    <xf numFmtId="0" fontId="17" fillId="6" borderId="2" xfId="79" applyFont="1" applyBorder="1" applyAlignment="1" applyProtection="1">
      <alignment horizontal="left" vertical="center" indent="2"/>
      <protection hidden="1"/>
    </xf>
    <xf numFmtId="38" fontId="54" fillId="0" borderId="69" xfId="0" applyNumberFormat="1" applyFont="1" applyBorder="1" applyAlignment="1" applyProtection="1">
      <alignment horizontal="right" vertical="center"/>
      <protection locked="0" hidden="1"/>
    </xf>
    <xf numFmtId="38" fontId="54" fillId="0" borderId="6" xfId="0" applyNumberFormat="1" applyFont="1" applyBorder="1" applyAlignment="1" applyProtection="1">
      <alignment horizontal="right" vertical="center"/>
      <protection locked="0" hidden="1"/>
    </xf>
    <xf numFmtId="0" fontId="17" fillId="6" borderId="64" xfId="79" applyFont="1" applyBorder="1" applyAlignment="1" applyProtection="1">
      <alignment horizontal="left" vertical="center" indent="2"/>
      <protection hidden="1"/>
    </xf>
    <xf numFmtId="0" fontId="17" fillId="6" borderId="65" xfId="79" applyFont="1" applyBorder="1" applyAlignment="1" applyProtection="1">
      <alignment horizontal="left" vertical="center" indent="2"/>
      <protection hidden="1"/>
    </xf>
    <xf numFmtId="0" fontId="17" fillId="6" borderId="66" xfId="79" applyFont="1" applyBorder="1" applyAlignment="1" applyProtection="1">
      <alignment horizontal="left" vertical="center" indent="2"/>
      <protection hidden="1"/>
    </xf>
    <xf numFmtId="38" fontId="54" fillId="0" borderId="67" xfId="0" applyNumberFormat="1" applyFont="1" applyBorder="1" applyAlignment="1" applyProtection="1">
      <alignment horizontal="right" vertical="center"/>
      <protection locked="0" hidden="1"/>
    </xf>
    <xf numFmtId="38" fontId="54" fillId="0" borderId="65" xfId="0" applyNumberFormat="1" applyFont="1" applyBorder="1" applyAlignment="1" applyProtection="1">
      <alignment horizontal="right" vertical="center"/>
      <protection locked="0" hidden="1"/>
    </xf>
    <xf numFmtId="0" fontId="17" fillId="2" borderId="0" xfId="0" applyFont="1" applyFill="1" applyAlignment="1" applyProtection="1">
      <alignment horizontal="distributed" vertical="center"/>
      <protection hidden="1"/>
    </xf>
    <xf numFmtId="0" fontId="18" fillId="0" borderId="3" xfId="72" quotePrefix="1" applyFont="1" applyBorder="1" applyAlignment="1" applyProtection="1">
      <alignment horizontal="center" vertical="center"/>
      <protection locked="0"/>
    </xf>
    <xf numFmtId="0" fontId="43" fillId="0" borderId="3" xfId="72" applyFont="1" applyBorder="1" applyAlignment="1" applyProtection="1">
      <alignment horizontal="center" vertical="center" wrapText="1"/>
      <protection hidden="1"/>
    </xf>
    <xf numFmtId="0" fontId="43" fillId="2" borderId="0" xfId="0" applyFont="1" applyFill="1" applyAlignment="1" applyProtection="1">
      <alignment vertical="center" wrapText="1"/>
      <protection hidden="1"/>
    </xf>
    <xf numFmtId="0" fontId="43" fillId="2" borderId="12" xfId="0" applyFont="1" applyFill="1" applyBorder="1" applyAlignment="1" applyProtection="1">
      <alignment vertical="center" wrapText="1"/>
      <protection hidden="1"/>
    </xf>
    <xf numFmtId="0" fontId="18" fillId="0" borderId="6" xfId="72" quotePrefix="1" applyFont="1" applyBorder="1" applyAlignment="1" applyProtection="1">
      <alignment horizontal="center" vertical="center" wrapText="1"/>
      <protection locked="0"/>
    </xf>
    <xf numFmtId="0" fontId="17" fillId="2" borderId="0" xfId="0" applyFont="1" applyFill="1" applyAlignment="1" applyProtection="1">
      <alignment horizontal="left" vertical="center" wrapText="1"/>
      <protection hidden="1"/>
    </xf>
    <xf numFmtId="0" fontId="11" fillId="2" borderId="0" xfId="0" applyFont="1" applyFill="1" applyAlignment="1" applyProtection="1">
      <alignment horizontal="right" vertical="center"/>
      <protection hidden="1"/>
    </xf>
    <xf numFmtId="0" fontId="17" fillId="2" borderId="4" xfId="0" applyFont="1" applyFill="1" applyBorder="1" applyAlignment="1" applyProtection="1">
      <alignment horizontal="left" vertical="center"/>
      <protection hidden="1"/>
    </xf>
    <xf numFmtId="0" fontId="17" fillId="2" borderId="0" xfId="0" applyFont="1" applyFill="1" applyProtection="1">
      <alignment vertical="center"/>
      <protection hidden="1"/>
    </xf>
    <xf numFmtId="0" fontId="17" fillId="2" borderId="12" xfId="0" applyFont="1" applyFill="1" applyBorder="1" applyProtection="1">
      <alignment vertical="center"/>
      <protection hidden="1"/>
    </xf>
    <xf numFmtId="0" fontId="17" fillId="2" borderId="3" xfId="0" applyFont="1" applyFill="1" applyBorder="1" applyProtection="1">
      <alignment vertical="center"/>
      <protection hidden="1"/>
    </xf>
    <xf numFmtId="0" fontId="17" fillId="2" borderId="0" xfId="0" applyFont="1" applyFill="1" applyAlignment="1" applyProtection="1">
      <alignment horizontal="left" vertical="center" indent="2" shrinkToFit="1"/>
      <protection hidden="1"/>
    </xf>
    <xf numFmtId="177" fontId="18" fillId="0" borderId="3" xfId="6" applyNumberFormat="1" applyFont="1" applyFill="1" applyBorder="1" applyAlignment="1" applyProtection="1">
      <alignment horizontal="center" vertical="center"/>
      <protection locked="0"/>
    </xf>
    <xf numFmtId="0" fontId="17" fillId="2" borderId="0" xfId="0" applyFont="1" applyFill="1" applyAlignment="1" applyProtection="1">
      <alignment horizontal="left" vertical="center" indent="2"/>
      <protection hidden="1"/>
    </xf>
    <xf numFmtId="179" fontId="18" fillId="0" borderId="3" xfId="6" applyNumberFormat="1" applyFont="1" applyFill="1" applyBorder="1" applyAlignment="1" applyProtection="1">
      <alignment horizontal="center" vertical="center"/>
      <protection hidden="1"/>
    </xf>
    <xf numFmtId="38" fontId="18" fillId="0" borderId="3" xfId="6" applyFont="1" applyFill="1" applyBorder="1" applyAlignment="1" applyProtection="1">
      <alignment horizontal="center" vertical="center"/>
      <protection locked="0"/>
    </xf>
    <xf numFmtId="0" fontId="17" fillId="2" borderId="12" xfId="0" applyFont="1" applyFill="1" applyBorder="1" applyAlignment="1" applyProtection="1">
      <alignment horizontal="left" vertical="center" indent="2"/>
      <protection hidden="1"/>
    </xf>
    <xf numFmtId="0" fontId="18" fillId="2" borderId="3" xfId="0" applyFont="1" applyFill="1" applyBorder="1" applyAlignment="1" applyProtection="1">
      <alignment horizontal="center" vertical="center"/>
      <protection locked="0"/>
    </xf>
    <xf numFmtId="0" fontId="22" fillId="5" borderId="1" xfId="78" applyBorder="1">
      <alignment horizontal="center" vertical="center"/>
      <protection hidden="1"/>
    </xf>
    <xf numFmtId="0" fontId="22" fillId="5" borderId="6" xfId="78" applyBorder="1">
      <alignment horizontal="center" vertical="center"/>
      <protection hidden="1"/>
    </xf>
    <xf numFmtId="0" fontId="22" fillId="5" borderId="2" xfId="78" applyBorder="1">
      <alignment horizontal="center" vertical="center"/>
      <protection hidden="1"/>
    </xf>
    <xf numFmtId="0" fontId="17" fillId="2" borderId="0" xfId="0" applyFont="1" applyFill="1" applyAlignment="1" applyProtection="1">
      <alignment horizontal="center" vertical="center" shrinkToFit="1"/>
      <protection locked="0"/>
    </xf>
    <xf numFmtId="177" fontId="18" fillId="2" borderId="3" xfId="0" applyNumberFormat="1" applyFont="1" applyFill="1" applyBorder="1" applyAlignment="1" applyProtection="1">
      <alignment horizontal="center" vertical="center"/>
      <protection locked="0"/>
    </xf>
    <xf numFmtId="177" fontId="18" fillId="0" borderId="3" xfId="0"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shrinkToFit="1"/>
      <protection hidden="1"/>
    </xf>
    <xf numFmtId="0" fontId="19" fillId="6" borderId="116" xfId="79" applyFont="1" applyBorder="1" applyAlignment="1" applyProtection="1">
      <alignment horizontal="right" vertical="center"/>
      <protection hidden="1"/>
    </xf>
    <xf numFmtId="0" fontId="19" fillId="6" borderId="117" xfId="79" applyFont="1" applyBorder="1" applyAlignment="1" applyProtection="1">
      <alignment horizontal="right" vertical="center"/>
      <protection hidden="1"/>
    </xf>
    <xf numFmtId="38" fontId="44" fillId="0" borderId="118" xfId="0" applyNumberFormat="1" applyFont="1" applyBorder="1" applyProtection="1">
      <alignment vertical="center"/>
      <protection hidden="1"/>
    </xf>
    <xf numFmtId="38" fontId="44" fillId="0" borderId="117" xfId="0" applyNumberFormat="1" applyFont="1" applyBorder="1" applyProtection="1">
      <alignment vertical="center"/>
      <protection hidden="1"/>
    </xf>
    <xf numFmtId="0" fontId="19" fillId="6" borderId="119" xfId="79" applyFont="1" applyBorder="1" applyAlignment="1" applyProtection="1">
      <alignment horizontal="center" vertical="center"/>
      <protection hidden="1"/>
    </xf>
    <xf numFmtId="0" fontId="19" fillId="6" borderId="120" xfId="79" applyFont="1" applyBorder="1" applyAlignment="1" applyProtection="1">
      <alignment horizontal="center" vertical="center"/>
      <protection hidden="1"/>
    </xf>
    <xf numFmtId="0" fontId="19" fillId="0" borderId="120" xfId="0" applyFont="1" applyBorder="1" applyAlignment="1" applyProtection="1">
      <alignment horizontal="center" vertical="center"/>
      <protection hidden="1"/>
    </xf>
    <xf numFmtId="0" fontId="19" fillId="0" borderId="121" xfId="0" applyFont="1" applyBorder="1" applyAlignment="1" applyProtection="1">
      <alignment horizontal="center" vertical="center"/>
      <protection hidden="1"/>
    </xf>
    <xf numFmtId="38" fontId="44" fillId="0" borderId="22" xfId="0" applyNumberFormat="1" applyFont="1" applyBorder="1" applyProtection="1">
      <alignment vertical="center"/>
      <protection hidden="1"/>
    </xf>
    <xf numFmtId="38" fontId="44" fillId="0" borderId="0" xfId="0" applyNumberFormat="1" applyFont="1" applyProtection="1">
      <alignment vertical="center"/>
      <protection hidden="1"/>
    </xf>
    <xf numFmtId="38" fontId="44" fillId="0" borderId="8" xfId="0" applyNumberFormat="1" applyFont="1" applyBorder="1" applyProtection="1">
      <alignment vertical="center"/>
      <protection hidden="1"/>
    </xf>
    <xf numFmtId="38" fontId="44" fillId="0" borderId="3" xfId="0" applyNumberFormat="1" applyFont="1" applyBorder="1" applyProtection="1">
      <alignment vertical="center"/>
      <protection hidden="1"/>
    </xf>
    <xf numFmtId="0" fontId="17" fillId="0" borderId="109" xfId="0" applyFont="1" applyBorder="1" applyAlignment="1" applyProtection="1">
      <alignment horizontal="center" vertical="center" shrinkToFit="1"/>
      <protection hidden="1"/>
    </xf>
    <xf numFmtId="0" fontId="17" fillId="0" borderId="34"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shrinkToFit="1"/>
      <protection hidden="1"/>
    </xf>
    <xf numFmtId="0" fontId="23" fillId="0" borderId="109" xfId="0" applyFont="1" applyBorder="1" applyAlignment="1" applyProtection="1">
      <alignment horizontal="center" vertical="center"/>
      <protection hidden="1"/>
    </xf>
    <xf numFmtId="0" fontId="23" fillId="0" borderId="34" xfId="0" applyFont="1" applyBorder="1" applyAlignment="1" applyProtection="1">
      <alignment horizontal="center" vertical="center"/>
      <protection hidden="1"/>
    </xf>
    <xf numFmtId="0" fontId="23" fillId="0" borderId="109" xfId="0" applyFont="1" applyBorder="1" applyProtection="1">
      <alignment vertical="center"/>
      <protection hidden="1"/>
    </xf>
    <xf numFmtId="0" fontId="23" fillId="0" borderId="34" xfId="0" applyFont="1" applyBorder="1" applyProtection="1">
      <alignment vertical="center"/>
      <protection hidden="1"/>
    </xf>
    <xf numFmtId="0" fontId="12" fillId="0" borderId="110" xfId="0" applyFont="1" applyBorder="1" applyAlignment="1" applyProtection="1">
      <alignment horizontal="center" vertical="center"/>
      <protection hidden="1"/>
    </xf>
    <xf numFmtId="0" fontId="12" fillId="0" borderId="42" xfId="0" applyFont="1" applyBorder="1" applyAlignment="1" applyProtection="1">
      <alignment horizontal="center" vertical="center"/>
      <protection hidden="1"/>
    </xf>
    <xf numFmtId="38" fontId="23" fillId="0" borderId="34" xfId="0" applyNumberFormat="1" applyFont="1" applyBorder="1" applyProtection="1">
      <alignment vertical="center"/>
      <protection hidden="1"/>
    </xf>
    <xf numFmtId="0" fontId="12" fillId="0" borderId="122" xfId="0" applyFont="1" applyBorder="1" applyAlignment="1" applyProtection="1">
      <alignment horizontal="center" vertical="center"/>
      <protection hidden="1"/>
    </xf>
    <xf numFmtId="0" fontId="12" fillId="0" borderId="50" xfId="0" applyFont="1" applyBorder="1" applyAlignment="1" applyProtection="1">
      <alignment horizontal="center" vertical="center"/>
      <protection hidden="1"/>
    </xf>
    <xf numFmtId="38" fontId="23" fillId="0" borderId="0" xfId="0" applyNumberFormat="1" applyFont="1" applyProtection="1">
      <alignment vertical="center"/>
      <protection hidden="1"/>
    </xf>
    <xf numFmtId="38" fontId="24" fillId="0" borderId="111" xfId="0" applyNumberFormat="1" applyFont="1" applyBorder="1" applyAlignment="1" applyProtection="1">
      <alignment horizontal="right" vertical="center"/>
      <protection hidden="1"/>
    </xf>
    <xf numFmtId="38" fontId="24" fillId="0" borderId="35" xfId="0" applyNumberFormat="1" applyFont="1" applyBorder="1" applyAlignment="1" applyProtection="1">
      <alignment horizontal="right" vertical="center"/>
      <protection hidden="1"/>
    </xf>
    <xf numFmtId="38" fontId="24" fillId="0" borderId="109" xfId="0" applyNumberFormat="1" applyFont="1" applyBorder="1" applyAlignment="1" applyProtection="1">
      <alignment horizontal="right" vertical="center"/>
      <protection hidden="1"/>
    </xf>
    <xf numFmtId="38" fontId="24" fillId="0" borderId="34" xfId="0" applyNumberFormat="1" applyFont="1" applyBorder="1" applyAlignment="1" applyProtection="1">
      <alignment horizontal="right" vertical="center"/>
      <protection hidden="1"/>
    </xf>
    <xf numFmtId="38" fontId="23" fillId="0" borderId="35" xfId="0" applyNumberFormat="1" applyFont="1" applyBorder="1" applyProtection="1">
      <alignment vertical="center"/>
      <protection hidden="1"/>
    </xf>
    <xf numFmtId="38" fontId="24" fillId="0" borderId="87" xfId="0" applyNumberFormat="1" applyFont="1" applyBorder="1" applyAlignment="1" applyProtection="1">
      <alignment horizontal="right" vertical="center"/>
      <protection hidden="1"/>
    </xf>
    <xf numFmtId="38" fontId="24" fillId="0" borderId="60" xfId="0" applyNumberFormat="1" applyFont="1" applyBorder="1" applyAlignment="1" applyProtection="1">
      <alignment horizontal="right" vertical="center"/>
      <protection hidden="1"/>
    </xf>
    <xf numFmtId="0" fontId="11" fillId="0" borderId="100"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48"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7" fillId="0" borderId="111" xfId="0" applyFont="1" applyBorder="1" applyAlignment="1" applyProtection="1">
      <alignment horizontal="center" vertical="center" shrinkToFit="1"/>
      <protection hidden="1"/>
    </xf>
    <xf numFmtId="0" fontId="17" fillId="0" borderId="35" xfId="0" applyFont="1" applyBorder="1" applyAlignment="1" applyProtection="1">
      <alignment horizontal="center" vertical="center" shrinkToFit="1"/>
      <protection hidden="1"/>
    </xf>
    <xf numFmtId="0" fontId="17" fillId="0" borderId="15" xfId="0" applyFont="1" applyBorder="1" applyAlignment="1" applyProtection="1">
      <alignment horizontal="center" vertical="center" shrinkToFit="1"/>
      <protection hidden="1"/>
    </xf>
    <xf numFmtId="0" fontId="23" fillId="0" borderId="111" xfId="0" applyFont="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23" fillId="0" borderId="112" xfId="0" applyFont="1" applyBorder="1" applyProtection="1">
      <alignment vertical="center"/>
      <protection hidden="1"/>
    </xf>
    <xf numFmtId="0" fontId="23" fillId="0" borderId="113" xfId="0" applyFont="1" applyBorder="1" applyProtection="1">
      <alignment vertical="center"/>
      <protection hidden="1"/>
    </xf>
    <xf numFmtId="0" fontId="23" fillId="0" borderId="88" xfId="0" applyFont="1" applyBorder="1" applyProtection="1">
      <alignment vertical="center"/>
      <protection hidden="1"/>
    </xf>
    <xf numFmtId="0" fontId="23" fillId="0" borderId="58" xfId="0" applyFont="1" applyBorder="1" applyProtection="1">
      <alignment vertical="center"/>
      <protection hidden="1"/>
    </xf>
    <xf numFmtId="0" fontId="12" fillId="0" borderId="84" xfId="0" applyFont="1" applyBorder="1" applyAlignment="1" applyProtection="1">
      <alignment horizontal="center" vertical="center"/>
      <protection hidden="1"/>
    </xf>
    <xf numFmtId="0" fontId="12" fillId="0" borderId="45" xfId="0" applyFont="1" applyBorder="1" applyAlignment="1" applyProtection="1">
      <alignment horizontal="center" vertical="center"/>
      <protection hidden="1"/>
    </xf>
    <xf numFmtId="38" fontId="23" fillId="0" borderId="3" xfId="0" applyNumberFormat="1" applyFont="1" applyBorder="1" applyProtection="1">
      <alignment vertical="center"/>
      <protection hidden="1"/>
    </xf>
    <xf numFmtId="0" fontId="17" fillId="0" borderId="87" xfId="0" applyFont="1" applyBorder="1" applyAlignment="1" applyProtection="1">
      <alignment horizontal="center" vertical="center" shrinkToFit="1"/>
      <protection hidden="1"/>
    </xf>
    <xf numFmtId="0" fontId="17" fillId="0" borderId="60" xfId="0" applyFont="1" applyBorder="1" applyAlignment="1" applyProtection="1">
      <alignment horizontal="center" vertical="center" shrinkToFit="1"/>
      <protection hidden="1"/>
    </xf>
    <xf numFmtId="0" fontId="17" fillId="0" borderId="17" xfId="0" applyFont="1" applyBorder="1" applyAlignment="1" applyProtection="1">
      <alignment horizontal="center" vertical="center" shrinkToFit="1"/>
      <protection hidden="1"/>
    </xf>
    <xf numFmtId="0" fontId="23" fillId="0" borderId="114" xfId="0" applyFont="1" applyBorder="1" applyAlignment="1" applyProtection="1">
      <alignment horizontal="center" vertical="center"/>
      <protection hidden="1"/>
    </xf>
    <xf numFmtId="0" fontId="23" fillId="0" borderId="115" xfId="0" applyFont="1" applyBorder="1" applyAlignment="1" applyProtection="1">
      <alignment horizontal="center" vertical="center"/>
      <protection hidden="1"/>
    </xf>
    <xf numFmtId="0" fontId="23" fillId="0" borderId="87" xfId="0" applyFont="1" applyBorder="1" applyProtection="1">
      <alignment vertical="center"/>
      <protection hidden="1"/>
    </xf>
    <xf numFmtId="0" fontId="23" fillId="0" borderId="60" xfId="0" applyFont="1" applyBorder="1" applyProtection="1">
      <alignment vertical="center"/>
      <protection hidden="1"/>
    </xf>
    <xf numFmtId="0" fontId="12" fillId="0" borderId="81" xfId="0" applyFont="1" applyBorder="1" applyAlignment="1" applyProtection="1">
      <alignment horizontal="center" vertical="center"/>
      <protection hidden="1"/>
    </xf>
    <xf numFmtId="0" fontId="12" fillId="0" borderId="82" xfId="0" applyFont="1" applyBorder="1" applyAlignment="1" applyProtection="1">
      <alignment horizontal="center" vertical="center"/>
      <protection hidden="1"/>
    </xf>
    <xf numFmtId="38" fontId="24" fillId="0" borderId="88" xfId="0" applyNumberFormat="1" applyFont="1" applyBorder="1" applyAlignment="1" applyProtection="1">
      <alignment horizontal="right" vertical="center"/>
      <protection hidden="1"/>
    </xf>
    <xf numFmtId="38" fontId="24" fillId="0" borderId="58" xfId="0" applyNumberFormat="1" applyFont="1" applyBorder="1" applyAlignment="1" applyProtection="1">
      <alignment horizontal="right" vertical="center"/>
      <protection hidden="1"/>
    </xf>
    <xf numFmtId="0" fontId="17" fillId="0" borderId="88" xfId="0" applyFont="1" applyBorder="1" applyAlignment="1" applyProtection="1">
      <alignment horizontal="center" vertical="center" shrinkToFit="1"/>
      <protection hidden="1"/>
    </xf>
    <xf numFmtId="0" fontId="17" fillId="0" borderId="58" xfId="0" applyFont="1" applyBorder="1" applyAlignment="1" applyProtection="1">
      <alignment horizontal="center" vertical="center" shrinkToFit="1"/>
      <protection hidden="1"/>
    </xf>
    <xf numFmtId="0" fontId="17" fillId="0" borderId="14" xfId="0" applyFont="1" applyBorder="1" applyAlignment="1" applyProtection="1">
      <alignment horizontal="center" vertical="center" shrinkToFit="1"/>
      <protection hidden="1"/>
    </xf>
    <xf numFmtId="38" fontId="23" fillId="0" borderId="58" xfId="0" applyNumberFormat="1" applyFont="1" applyBorder="1" applyProtection="1">
      <alignment vertical="center"/>
      <protection hidden="1"/>
    </xf>
    <xf numFmtId="0" fontId="23" fillId="0" borderId="87" xfId="0" applyFont="1" applyBorder="1" applyAlignment="1" applyProtection="1">
      <alignment horizontal="center" vertical="center"/>
      <protection hidden="1"/>
    </xf>
    <xf numFmtId="0" fontId="23" fillId="0" borderId="60" xfId="0" applyFont="1" applyBorder="1" applyAlignment="1" applyProtection="1">
      <alignment horizontal="center" vertical="center"/>
      <protection hidden="1"/>
    </xf>
    <xf numFmtId="38" fontId="23" fillId="0" borderId="4" xfId="0" applyNumberFormat="1" applyFont="1" applyBorder="1" applyProtection="1">
      <alignment vertical="center"/>
      <protection hidden="1"/>
    </xf>
    <xf numFmtId="0" fontId="17" fillId="0" borderId="95" xfId="0" applyFont="1" applyBorder="1" applyAlignment="1" applyProtection="1">
      <alignment horizontal="center" vertical="center" shrinkToFit="1"/>
      <protection hidden="1"/>
    </xf>
    <xf numFmtId="0" fontId="17" fillId="0" borderId="33" xfId="0" applyFont="1" applyBorder="1" applyAlignment="1" applyProtection="1">
      <alignment horizontal="center" vertical="center" shrinkToFit="1"/>
      <protection hidden="1"/>
    </xf>
    <xf numFmtId="0" fontId="17" fillId="0" borderId="13" xfId="0" applyFont="1" applyBorder="1" applyAlignment="1" applyProtection="1">
      <alignment horizontal="center" vertical="center" shrinkToFit="1"/>
      <protection hidden="1"/>
    </xf>
    <xf numFmtId="0" fontId="23" fillId="0" borderId="95" xfId="0" applyFont="1" applyBorder="1" applyAlignment="1" applyProtection="1">
      <alignment horizontal="center" vertical="center"/>
      <protection hidden="1"/>
    </xf>
    <xf numFmtId="0" fontId="23" fillId="0" borderId="33" xfId="0" applyFont="1" applyBorder="1" applyAlignment="1" applyProtection="1">
      <alignment horizontal="center" vertical="center"/>
      <protection hidden="1"/>
    </xf>
    <xf numFmtId="0" fontId="23" fillId="0" borderId="95" xfId="0" applyFont="1" applyBorder="1" applyProtection="1">
      <alignment vertical="center"/>
      <protection hidden="1"/>
    </xf>
    <xf numFmtId="0" fontId="23" fillId="0" borderId="33" xfId="0" applyFont="1" applyBorder="1" applyProtection="1">
      <alignment vertical="center"/>
      <protection hidden="1"/>
    </xf>
    <xf numFmtId="0" fontId="12" fillId="0" borderId="83" xfId="0" applyFont="1" applyBorder="1" applyAlignment="1" applyProtection="1">
      <alignment horizontal="center" vertical="center"/>
      <protection hidden="1"/>
    </xf>
    <xf numFmtId="0" fontId="12" fillId="0" borderId="49" xfId="0" applyFont="1" applyBorder="1" applyAlignment="1" applyProtection="1">
      <alignment horizontal="center" vertical="center"/>
      <protection hidden="1"/>
    </xf>
    <xf numFmtId="38" fontId="23" fillId="0" borderId="33" xfId="0" applyNumberFormat="1" applyFont="1" applyBorder="1" applyProtection="1">
      <alignment vertical="center"/>
      <protection hidden="1"/>
    </xf>
    <xf numFmtId="38" fontId="24" fillId="0" borderId="95" xfId="0" applyNumberFormat="1" applyFont="1" applyBorder="1" applyAlignment="1" applyProtection="1">
      <alignment horizontal="right" vertical="center"/>
      <protection hidden="1"/>
    </xf>
    <xf numFmtId="38" fontId="24" fillId="0" borderId="33" xfId="0" applyNumberFormat="1" applyFont="1" applyBorder="1" applyAlignment="1" applyProtection="1">
      <alignment horizontal="right" vertical="center"/>
      <protection hidden="1"/>
    </xf>
    <xf numFmtId="0" fontId="11" fillId="0" borderId="25" xfId="0" applyFont="1" applyBorder="1" applyAlignment="1" applyProtection="1">
      <alignment horizontal="center" vertical="center"/>
      <protection hidden="1"/>
    </xf>
    <xf numFmtId="0" fontId="11" fillId="7" borderId="25" xfId="80" applyNumberFormat="1" applyFont="1" applyBorder="1" applyAlignment="1" applyProtection="1">
      <alignment horizontal="center" vertical="center" shrinkToFit="1"/>
      <protection hidden="1"/>
    </xf>
    <xf numFmtId="0" fontId="11" fillId="0" borderId="1"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2" xfId="0" applyFont="1" applyBorder="1" applyAlignment="1" applyProtection="1">
      <alignment vertical="center" shrinkToFit="1"/>
      <protection locked="0"/>
    </xf>
    <xf numFmtId="0" fontId="11" fillId="4" borderId="91" xfId="0" applyFont="1" applyFill="1" applyBorder="1" applyAlignment="1" applyProtection="1">
      <alignment horizontal="center" vertical="center" wrapText="1"/>
      <protection hidden="1"/>
    </xf>
    <xf numFmtId="0" fontId="11" fillId="4" borderId="78" xfId="0" applyFont="1" applyFill="1" applyBorder="1" applyAlignment="1" applyProtection="1">
      <alignment horizontal="center" vertical="center" wrapText="1"/>
      <protection hidden="1"/>
    </xf>
    <xf numFmtId="0" fontId="11" fillId="4" borderId="90" xfId="0" applyFont="1" applyFill="1" applyBorder="1" applyAlignment="1" applyProtection="1">
      <alignment horizontal="center" vertical="center" wrapText="1"/>
      <protection hidden="1"/>
    </xf>
    <xf numFmtId="0" fontId="17" fillId="6" borderId="91" xfId="79" applyFont="1" applyBorder="1" applyAlignment="1" applyProtection="1">
      <alignment horizontal="center" vertical="center"/>
      <protection hidden="1"/>
    </xf>
    <xf numFmtId="0" fontId="17" fillId="6" borderId="78" xfId="79" applyFont="1" applyBorder="1" applyAlignment="1" applyProtection="1">
      <alignment horizontal="center" vertical="center"/>
      <protection hidden="1"/>
    </xf>
    <xf numFmtId="0" fontId="17" fillId="6" borderId="91" xfId="79" applyFont="1" applyBorder="1" applyAlignment="1" applyProtection="1">
      <alignment horizontal="center" vertical="center" wrapText="1"/>
      <protection hidden="1"/>
    </xf>
    <xf numFmtId="0" fontId="17" fillId="6" borderId="79" xfId="79" applyFont="1" applyBorder="1" applyAlignment="1" applyProtection="1">
      <alignment horizontal="center" vertical="center"/>
      <protection hidden="1"/>
    </xf>
    <xf numFmtId="0" fontId="11" fillId="6" borderId="77" xfId="79" applyFont="1" applyBorder="1" applyAlignment="1" applyProtection="1">
      <alignment horizontal="center" vertical="center"/>
      <protection hidden="1"/>
    </xf>
    <xf numFmtId="0" fontId="11" fillId="6" borderId="79" xfId="79" applyFont="1" applyBorder="1" applyAlignment="1" applyProtection="1">
      <alignment horizontal="center" vertical="center"/>
      <protection hidden="1"/>
    </xf>
    <xf numFmtId="0" fontId="17" fillId="6" borderId="90" xfId="79" applyFont="1" applyBorder="1" applyAlignment="1" applyProtection="1">
      <alignment horizontal="center" vertical="center"/>
      <protection hidden="1"/>
    </xf>
    <xf numFmtId="0" fontId="17" fillId="0" borderId="7"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99" xfId="0" applyFont="1" applyBorder="1" applyAlignment="1" applyProtection="1">
      <alignment horizontal="center" vertical="center" shrinkToFit="1"/>
      <protection locked="0"/>
    </xf>
    <xf numFmtId="0" fontId="17" fillId="0" borderId="47" xfId="0" applyFont="1" applyBorder="1" applyAlignment="1" applyProtection="1">
      <alignment horizontal="center" vertical="center" shrinkToFit="1"/>
      <protection locked="0"/>
    </xf>
    <xf numFmtId="0" fontId="11" fillId="0" borderId="100" xfId="0" applyFont="1" applyBorder="1" applyAlignment="1" applyProtection="1">
      <alignment horizontal="center" vertical="center" shrinkToFit="1"/>
      <protection hidden="1"/>
    </xf>
    <xf numFmtId="0" fontId="11" fillId="0" borderId="5" xfId="0" applyFont="1" applyBorder="1" applyAlignment="1" applyProtection="1">
      <alignment horizontal="center" vertical="center" shrinkToFit="1"/>
      <protection hidden="1"/>
    </xf>
    <xf numFmtId="0" fontId="11" fillId="0" borderId="48" xfId="0" applyFont="1" applyBorder="1" applyAlignment="1" applyProtection="1">
      <alignment horizontal="center" vertical="center" shrinkToFit="1"/>
      <protection hidden="1"/>
    </xf>
    <xf numFmtId="0" fontId="11" fillId="0" borderId="12" xfId="0" applyFont="1" applyBorder="1" applyAlignment="1" applyProtection="1">
      <alignment horizontal="center" vertical="center" shrinkToFit="1"/>
      <protection hidden="1"/>
    </xf>
    <xf numFmtId="0" fontId="11" fillId="0" borderId="101" xfId="0" applyFont="1" applyBorder="1" applyAlignment="1" applyProtection="1">
      <alignment horizontal="center" vertical="center" shrinkToFit="1"/>
      <protection hidden="1"/>
    </xf>
    <xf numFmtId="0" fontId="11" fillId="0" borderId="18" xfId="0" applyFont="1" applyBorder="1" applyAlignment="1" applyProtection="1">
      <alignment horizontal="center" vertical="center" shrinkToFit="1"/>
      <protection hidden="1"/>
    </xf>
    <xf numFmtId="49" fontId="11" fillId="0" borderId="102" xfId="0" applyNumberFormat="1" applyFont="1" applyBorder="1" applyAlignment="1" applyProtection="1">
      <alignment horizontal="center" vertical="center" shrinkToFit="1"/>
      <protection hidden="1"/>
    </xf>
    <xf numFmtId="49" fontId="11" fillId="0" borderId="93" xfId="0" applyNumberFormat="1" applyFont="1" applyBorder="1" applyAlignment="1" applyProtection="1">
      <alignment horizontal="center" vertical="center" shrinkToFit="1"/>
      <protection hidden="1"/>
    </xf>
    <xf numFmtId="49" fontId="11" fillId="0" borderId="94" xfId="0" applyNumberFormat="1" applyFont="1" applyBorder="1" applyAlignment="1" applyProtection="1">
      <alignment horizontal="center" vertical="center" shrinkToFit="1"/>
      <protection hidden="1"/>
    </xf>
    <xf numFmtId="49" fontId="11" fillId="0" borderId="92" xfId="0" applyNumberFormat="1" applyFont="1" applyBorder="1" applyAlignment="1" applyProtection="1">
      <alignment horizontal="center" vertical="center" shrinkToFit="1"/>
      <protection locked="0"/>
    </xf>
    <xf numFmtId="49" fontId="11" fillId="0" borderId="93" xfId="0" applyNumberFormat="1" applyFont="1" applyBorder="1" applyAlignment="1" applyProtection="1">
      <alignment horizontal="center" vertical="center" shrinkToFit="1"/>
      <protection locked="0"/>
    </xf>
    <xf numFmtId="49" fontId="11" fillId="0" borderId="94" xfId="0" applyNumberFormat="1" applyFont="1" applyBorder="1" applyAlignment="1" applyProtection="1">
      <alignment horizontal="center" vertical="center" shrinkToFit="1"/>
      <protection locked="0"/>
    </xf>
    <xf numFmtId="49" fontId="11" fillId="0" borderId="87" xfId="0" applyNumberFormat="1" applyFont="1" applyBorder="1" applyAlignment="1" applyProtection="1">
      <alignment horizontal="center" vertical="center" shrinkToFit="1"/>
      <protection hidden="1"/>
    </xf>
    <xf numFmtId="49" fontId="11" fillId="0" borderId="60" xfId="0" applyNumberFormat="1" applyFont="1" applyBorder="1" applyAlignment="1" applyProtection="1">
      <alignment horizontal="center" vertical="center" shrinkToFit="1"/>
      <protection hidden="1"/>
    </xf>
    <xf numFmtId="49" fontId="11" fillId="0" borderId="82" xfId="0" applyNumberFormat="1" applyFont="1" applyBorder="1" applyAlignment="1" applyProtection="1">
      <alignment horizontal="center" vertical="center" shrinkToFit="1"/>
      <protection hidden="1"/>
    </xf>
    <xf numFmtId="49" fontId="11" fillId="0" borderId="81" xfId="0" applyNumberFormat="1" applyFont="1" applyBorder="1" applyAlignment="1" applyProtection="1">
      <alignment horizontal="center" vertical="center" shrinkToFit="1"/>
      <protection locked="0"/>
    </xf>
    <xf numFmtId="49" fontId="11" fillId="0" borderId="60" xfId="0" applyNumberFormat="1" applyFont="1" applyBorder="1" applyAlignment="1" applyProtection="1">
      <alignment horizontal="center" vertical="center" shrinkToFit="1"/>
      <protection locked="0"/>
    </xf>
    <xf numFmtId="49" fontId="11" fillId="0" borderId="82" xfId="0" applyNumberFormat="1" applyFont="1" applyBorder="1" applyAlignment="1" applyProtection="1">
      <alignment horizontal="center" vertical="center" shrinkToFit="1"/>
      <protection locked="0"/>
    </xf>
    <xf numFmtId="49" fontId="11" fillId="0" borderId="88" xfId="0" applyNumberFormat="1" applyFont="1" applyBorder="1" applyAlignment="1" applyProtection="1">
      <alignment horizontal="center" vertical="center" shrinkToFit="1"/>
      <protection hidden="1"/>
    </xf>
    <xf numFmtId="49" fontId="11" fillId="0" borderId="58" xfId="0" applyNumberFormat="1" applyFont="1" applyBorder="1" applyAlignment="1" applyProtection="1">
      <alignment horizontal="center" vertical="center" shrinkToFit="1"/>
      <protection hidden="1"/>
    </xf>
    <xf numFmtId="49" fontId="11" fillId="0" borderId="45" xfId="0" applyNumberFormat="1" applyFont="1" applyBorder="1" applyAlignment="1" applyProtection="1">
      <alignment horizontal="center" vertical="center" shrinkToFit="1"/>
      <protection hidden="1"/>
    </xf>
    <xf numFmtId="49" fontId="11" fillId="0" borderId="84" xfId="0" applyNumberFormat="1" applyFont="1" applyBorder="1" applyAlignment="1" applyProtection="1">
      <alignment horizontal="center" vertical="center" shrinkToFit="1"/>
      <protection locked="0"/>
    </xf>
    <xf numFmtId="49" fontId="11" fillId="0" borderId="58" xfId="0" applyNumberFormat="1" applyFont="1" applyBorder="1" applyAlignment="1" applyProtection="1">
      <alignment horizontal="center" vertical="center" shrinkToFit="1"/>
      <protection locked="0"/>
    </xf>
    <xf numFmtId="49" fontId="11" fillId="0" borderId="45" xfId="0" applyNumberFormat="1" applyFont="1" applyBorder="1" applyAlignment="1" applyProtection="1">
      <alignment horizontal="center" vertical="center" shrinkToFit="1"/>
      <protection locked="0"/>
    </xf>
    <xf numFmtId="180" fontId="17" fillId="0" borderId="85" xfId="0" applyNumberFormat="1" applyFont="1" applyBorder="1" applyAlignment="1" applyProtection="1">
      <alignment horizontal="center" vertical="center" shrinkToFit="1"/>
      <protection hidden="1"/>
    </xf>
    <xf numFmtId="180" fontId="17" fillId="0" borderId="4" xfId="0" applyNumberFormat="1" applyFont="1" applyBorder="1" applyAlignment="1" applyProtection="1">
      <alignment horizontal="center" vertical="center" shrinkToFit="1"/>
      <protection hidden="1"/>
    </xf>
    <xf numFmtId="180" fontId="17" fillId="0" borderId="43" xfId="0" applyNumberFormat="1" applyFont="1" applyBorder="1" applyAlignment="1" applyProtection="1">
      <alignment horizontal="center" vertical="center" shrinkToFit="1"/>
      <protection hidden="1"/>
    </xf>
    <xf numFmtId="180" fontId="17" fillId="0" borderId="107" xfId="0" applyNumberFormat="1" applyFont="1" applyBorder="1" applyAlignment="1" applyProtection="1">
      <alignment horizontal="center" vertical="center" shrinkToFit="1"/>
      <protection hidden="1"/>
    </xf>
    <xf numFmtId="180" fontId="17" fillId="0" borderId="47" xfId="0" applyNumberFormat="1" applyFont="1" applyBorder="1" applyAlignment="1" applyProtection="1">
      <alignment horizontal="center" vertical="center" shrinkToFit="1"/>
      <protection hidden="1"/>
    </xf>
    <xf numFmtId="180" fontId="17" fillId="0" borderId="46" xfId="0" applyNumberFormat="1" applyFont="1" applyBorder="1" applyAlignment="1" applyProtection="1">
      <alignment horizontal="center" vertical="center" shrinkToFit="1"/>
      <protection hidden="1"/>
    </xf>
    <xf numFmtId="177" fontId="17" fillId="0" borderId="81" xfId="11" applyNumberFormat="1" applyFont="1" applyFill="1" applyBorder="1" applyAlignment="1" applyProtection="1">
      <alignment horizontal="right" vertical="center" shrinkToFit="1"/>
      <protection locked="0"/>
    </xf>
    <xf numFmtId="177" fontId="17" fillId="0" borderId="60" xfId="11" applyNumberFormat="1" applyFont="1" applyFill="1" applyBorder="1" applyAlignment="1" applyProtection="1">
      <alignment horizontal="right" vertical="center" shrinkToFit="1"/>
      <protection locked="0"/>
    </xf>
    <xf numFmtId="177" fontId="17" fillId="0" borderId="92" xfId="11" applyNumberFormat="1" applyFont="1" applyFill="1" applyBorder="1" applyAlignment="1" applyProtection="1">
      <alignment horizontal="right" vertical="center" shrinkToFit="1"/>
      <protection locked="0"/>
    </xf>
    <xf numFmtId="177" fontId="17" fillId="0" borderId="93" xfId="11" applyNumberFormat="1" applyFont="1" applyFill="1" applyBorder="1" applyAlignment="1" applyProtection="1">
      <alignment horizontal="right" vertical="center" shrinkToFit="1"/>
      <protection locked="0"/>
    </xf>
    <xf numFmtId="180" fontId="17" fillId="0" borderId="86" xfId="0" applyNumberFormat="1" applyFont="1" applyBorder="1" applyAlignment="1" applyProtection="1">
      <alignment horizontal="center" vertical="center" shrinkToFit="1"/>
      <protection hidden="1"/>
    </xf>
    <xf numFmtId="180" fontId="17" fillId="0" borderId="3" xfId="0" applyNumberFormat="1" applyFont="1" applyBorder="1" applyAlignment="1" applyProtection="1">
      <alignment horizontal="center" vertical="center" shrinkToFit="1"/>
      <protection hidden="1"/>
    </xf>
    <xf numFmtId="180" fontId="17" fillId="0" borderId="44" xfId="0" applyNumberFormat="1" applyFont="1" applyBorder="1" applyAlignment="1" applyProtection="1">
      <alignment horizontal="center" vertical="center" shrinkToFit="1"/>
      <protection hidden="1"/>
    </xf>
    <xf numFmtId="49" fontId="11" fillId="0" borderId="84" xfId="0" applyNumberFormat="1" applyFont="1" applyBorder="1" applyAlignment="1" applyProtection="1">
      <alignment horizontal="left" vertical="center" shrinkToFit="1"/>
      <protection locked="0"/>
    </xf>
    <xf numFmtId="49" fontId="11" fillId="0" borderId="58" xfId="0" applyNumberFormat="1" applyFont="1" applyBorder="1" applyAlignment="1" applyProtection="1">
      <alignment horizontal="left" vertical="center" shrinkToFit="1"/>
      <protection locked="0"/>
    </xf>
    <xf numFmtId="49" fontId="11" fillId="0" borderId="45" xfId="0" applyNumberFormat="1" applyFont="1" applyBorder="1" applyAlignment="1" applyProtection="1">
      <alignment horizontal="left" vertical="center" shrinkToFit="1"/>
      <protection locked="0"/>
    </xf>
    <xf numFmtId="180" fontId="17" fillId="0" borderId="92" xfId="0" applyNumberFormat="1" applyFont="1" applyBorder="1" applyAlignment="1" applyProtection="1">
      <alignment horizontal="right" vertical="center" shrinkToFit="1"/>
      <protection hidden="1"/>
    </xf>
    <xf numFmtId="180" fontId="17" fillId="0" borderId="93" xfId="0" applyNumberFormat="1" applyFont="1" applyBorder="1" applyAlignment="1" applyProtection="1">
      <alignment horizontal="right" vertical="center" shrinkToFit="1"/>
      <protection hidden="1"/>
    </xf>
    <xf numFmtId="180" fontId="17" fillId="0" borderId="94" xfId="0" applyNumberFormat="1" applyFont="1" applyBorder="1" applyAlignment="1" applyProtection="1">
      <alignment horizontal="right" vertical="center" shrinkToFit="1"/>
      <protection hidden="1"/>
    </xf>
    <xf numFmtId="177" fontId="17" fillId="0" borderId="84" xfId="11" applyNumberFormat="1" applyFont="1" applyFill="1" applyBorder="1" applyAlignment="1" applyProtection="1">
      <alignment horizontal="right" vertical="center" shrinkToFit="1"/>
      <protection locked="0"/>
    </xf>
    <xf numFmtId="177" fontId="17" fillId="0" borderId="58" xfId="11" applyNumberFormat="1" applyFont="1" applyFill="1" applyBorder="1" applyAlignment="1" applyProtection="1">
      <alignment horizontal="right" vertical="center" shrinkToFit="1"/>
      <protection locked="0"/>
    </xf>
    <xf numFmtId="179" fontId="17" fillId="0" borderId="92" xfId="0" applyNumberFormat="1" applyFont="1" applyBorder="1" applyAlignment="1" applyProtection="1">
      <alignment horizontal="right" vertical="center" shrinkToFit="1"/>
      <protection locked="0"/>
    </xf>
    <xf numFmtId="179" fontId="17" fillId="0" borderId="94" xfId="0" applyNumberFormat="1" applyFont="1" applyBorder="1" applyAlignment="1" applyProtection="1">
      <alignment horizontal="right" vertical="center" shrinkToFit="1"/>
      <protection locked="0"/>
    </xf>
    <xf numFmtId="180" fontId="17" fillId="0" borderId="81" xfId="0" applyNumberFormat="1" applyFont="1" applyBorder="1" applyAlignment="1" applyProtection="1">
      <alignment horizontal="right" vertical="center" shrinkToFit="1"/>
      <protection hidden="1"/>
    </xf>
    <xf numFmtId="180" fontId="17" fillId="0" borderId="60" xfId="0" applyNumberFormat="1" applyFont="1" applyBorder="1" applyAlignment="1" applyProtection="1">
      <alignment horizontal="right" vertical="center" shrinkToFit="1"/>
      <protection hidden="1"/>
    </xf>
    <xf numFmtId="180" fontId="17" fillId="0" borderId="82" xfId="0" applyNumberFormat="1" applyFont="1" applyBorder="1" applyAlignment="1" applyProtection="1">
      <alignment horizontal="right" vertical="center" shrinkToFit="1"/>
      <protection hidden="1"/>
    </xf>
    <xf numFmtId="180" fontId="17" fillId="0" borderId="71" xfId="0" applyNumberFormat="1" applyFont="1" applyBorder="1" applyAlignment="1" applyProtection="1">
      <alignment horizontal="center" vertical="center" shrinkToFit="1"/>
      <protection hidden="1"/>
    </xf>
    <xf numFmtId="180" fontId="17" fillId="0" borderId="72" xfId="0" applyNumberFormat="1" applyFont="1" applyBorder="1" applyAlignment="1" applyProtection="1">
      <alignment horizontal="center" vertical="center" shrinkToFit="1"/>
      <protection hidden="1"/>
    </xf>
    <xf numFmtId="180" fontId="17" fillId="0" borderId="108" xfId="0" applyNumberFormat="1" applyFont="1" applyBorder="1" applyAlignment="1" applyProtection="1">
      <alignment horizontal="center" vertical="center" shrinkToFit="1"/>
      <protection hidden="1"/>
    </xf>
    <xf numFmtId="0" fontId="11" fillId="0" borderId="96"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11" fillId="0" borderId="97"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2" fillId="0" borderId="103" xfId="0" applyFont="1" applyBorder="1" applyAlignment="1" applyProtection="1">
      <alignment horizontal="center" vertical="center"/>
      <protection hidden="1"/>
    </xf>
    <xf numFmtId="38" fontId="12" fillId="0" borderId="104" xfId="0" applyNumberFormat="1" applyFont="1" applyBorder="1" applyAlignment="1" applyProtection="1">
      <alignment horizontal="center" vertical="center"/>
      <protection hidden="1"/>
    </xf>
    <xf numFmtId="38" fontId="12" fillId="0" borderId="105" xfId="0" applyNumberFormat="1" applyFont="1" applyBorder="1" applyAlignment="1" applyProtection="1">
      <alignment horizontal="center" vertical="center"/>
      <protection hidden="1"/>
    </xf>
    <xf numFmtId="38" fontId="12" fillId="0" borderId="27" xfId="0" applyNumberFormat="1" applyFont="1" applyBorder="1" applyAlignment="1" applyProtection="1">
      <alignment horizontal="center" vertical="center"/>
      <protection hidden="1"/>
    </xf>
    <xf numFmtId="38" fontId="12" fillId="0" borderId="106" xfId="0" applyNumberFormat="1" applyFont="1" applyBorder="1" applyAlignment="1" applyProtection="1">
      <alignment horizontal="center" vertical="center"/>
      <protection hidden="1"/>
    </xf>
    <xf numFmtId="0" fontId="17" fillId="6" borderId="80" xfId="79" applyFont="1" applyBorder="1" applyAlignment="1" applyProtection="1">
      <alignment horizontal="center" vertical="center"/>
      <protection hidden="1"/>
    </xf>
    <xf numFmtId="38" fontId="44" fillId="0" borderId="98" xfId="0" applyNumberFormat="1" applyFont="1" applyBorder="1" applyProtection="1">
      <alignment vertical="center"/>
      <protection hidden="1"/>
    </xf>
    <xf numFmtId="38" fontId="44" fillId="0" borderId="72" xfId="0" applyNumberFormat="1" applyFont="1" applyBorder="1" applyProtection="1">
      <alignment vertical="center"/>
      <protection hidden="1"/>
    </xf>
    <xf numFmtId="38" fontId="44" fillId="0" borderId="7" xfId="0" applyNumberFormat="1" applyFont="1" applyBorder="1" applyProtection="1">
      <alignment vertical="center"/>
      <protection hidden="1"/>
    </xf>
    <xf numFmtId="38" fontId="44" fillId="0" borderId="4" xfId="0" applyNumberFormat="1" applyFont="1" applyBorder="1" applyProtection="1">
      <alignment vertical="center"/>
      <protection hidden="1"/>
    </xf>
    <xf numFmtId="0" fontId="23" fillId="0" borderId="88" xfId="0" applyFont="1" applyBorder="1" applyAlignment="1" applyProtection="1">
      <alignment horizontal="center" vertical="center"/>
      <protection hidden="1"/>
    </xf>
    <xf numFmtId="0" fontId="23" fillId="0" borderId="58" xfId="0" applyFont="1" applyBorder="1" applyAlignment="1" applyProtection="1">
      <alignment horizontal="center" vertical="center"/>
      <protection hidden="1"/>
    </xf>
    <xf numFmtId="0" fontId="11" fillId="4" borderId="25" xfId="0" applyFont="1" applyFill="1" applyBorder="1" applyAlignment="1" applyProtection="1">
      <alignment horizontal="center" vertical="center"/>
      <protection hidden="1"/>
    </xf>
    <xf numFmtId="0" fontId="11" fillId="4" borderId="89" xfId="0" applyFont="1" applyFill="1" applyBorder="1" applyAlignment="1" applyProtection="1">
      <alignment horizontal="center" vertical="center"/>
      <protection hidden="1"/>
    </xf>
    <xf numFmtId="0" fontId="11" fillId="4" borderId="90" xfId="0" applyFont="1" applyFill="1" applyBorder="1" applyAlignment="1" applyProtection="1">
      <alignment horizontal="center" vertical="center"/>
      <protection hidden="1"/>
    </xf>
    <xf numFmtId="178" fontId="17" fillId="0" borderId="81" xfId="0" applyNumberFormat="1" applyFont="1" applyBorder="1" applyAlignment="1" applyProtection="1">
      <alignment horizontal="right" vertical="center" shrinkToFit="1"/>
      <protection locked="0"/>
    </xf>
    <xf numFmtId="178" fontId="17" fillId="0" borderId="60" xfId="0" applyNumberFormat="1" applyFont="1" applyBorder="1" applyAlignment="1" applyProtection="1">
      <alignment horizontal="right" vertical="center" shrinkToFit="1"/>
      <protection locked="0"/>
    </xf>
    <xf numFmtId="178" fontId="17" fillId="0" borderId="82" xfId="0" applyNumberFormat="1" applyFont="1" applyBorder="1" applyAlignment="1" applyProtection="1">
      <alignment horizontal="right" vertical="center" shrinkToFit="1"/>
      <protection locked="0"/>
    </xf>
    <xf numFmtId="0" fontId="11" fillId="0" borderId="96" xfId="0" applyFont="1" applyBorder="1" applyAlignment="1" applyProtection="1">
      <alignment horizontal="center" vertical="center" wrapText="1" shrinkToFit="1"/>
      <protection hidden="1"/>
    </xf>
    <xf numFmtId="0" fontId="11" fillId="0" borderId="20" xfId="0" applyFont="1" applyBorder="1" applyAlignment="1" applyProtection="1">
      <alignment horizontal="center" vertical="center" wrapText="1" shrinkToFit="1"/>
      <protection hidden="1"/>
    </xf>
    <xf numFmtId="0" fontId="11" fillId="0" borderId="48" xfId="0" applyFont="1" applyBorder="1" applyAlignment="1" applyProtection="1">
      <alignment horizontal="center" vertical="center" wrapText="1" shrinkToFit="1"/>
      <protection hidden="1"/>
    </xf>
    <xf numFmtId="0" fontId="11" fillId="0" borderId="12" xfId="0" applyFont="1" applyBorder="1" applyAlignment="1" applyProtection="1">
      <alignment horizontal="center" vertical="center" wrapText="1" shrinkToFit="1"/>
      <protection hidden="1"/>
    </xf>
    <xf numFmtId="0" fontId="11" fillId="0" borderId="97" xfId="0" applyFont="1" applyBorder="1" applyAlignment="1" applyProtection="1">
      <alignment horizontal="center" vertical="center" wrapText="1" shrinkToFit="1"/>
      <protection hidden="1"/>
    </xf>
    <xf numFmtId="0" fontId="11" fillId="0" borderId="10" xfId="0" applyFont="1" applyBorder="1" applyAlignment="1" applyProtection="1">
      <alignment horizontal="center" vertical="center" wrapText="1" shrinkToFit="1"/>
      <protection hidden="1"/>
    </xf>
    <xf numFmtId="0" fontId="17" fillId="0" borderId="98" xfId="0" applyFont="1" applyBorder="1" applyAlignment="1" applyProtection="1">
      <alignment horizontal="center" vertical="center" shrinkToFit="1"/>
      <protection locked="0"/>
    </xf>
    <xf numFmtId="0" fontId="17" fillId="0" borderId="72" xfId="0" applyFont="1" applyBorder="1" applyAlignment="1" applyProtection="1">
      <alignment horizontal="center" vertical="center" shrinkToFit="1"/>
      <protection locked="0"/>
    </xf>
    <xf numFmtId="0" fontId="17" fillId="0" borderId="84" xfId="11" applyNumberFormat="1" applyFont="1" applyFill="1" applyBorder="1" applyAlignment="1" applyProtection="1">
      <alignment horizontal="center" vertical="center" shrinkToFit="1"/>
      <protection hidden="1"/>
    </xf>
    <xf numFmtId="0" fontId="17" fillId="0" borderId="45" xfId="11" applyNumberFormat="1" applyFont="1" applyFill="1" applyBorder="1" applyAlignment="1" applyProtection="1">
      <alignment horizontal="center" vertical="center" shrinkToFit="1"/>
      <protection hidden="1"/>
    </xf>
    <xf numFmtId="49" fontId="11" fillId="0" borderId="81" xfId="0" applyNumberFormat="1" applyFont="1" applyBorder="1" applyAlignment="1" applyProtection="1">
      <alignment horizontal="left" vertical="center" shrinkToFit="1"/>
      <protection locked="0"/>
    </xf>
    <xf numFmtId="49" fontId="11" fillId="0" borderId="60" xfId="0" applyNumberFormat="1" applyFont="1" applyBorder="1" applyAlignment="1" applyProtection="1">
      <alignment horizontal="left" vertical="center" shrinkToFit="1"/>
      <protection locked="0"/>
    </xf>
    <xf numFmtId="49" fontId="11" fillId="0" borderId="82" xfId="0" applyNumberFormat="1" applyFont="1" applyBorder="1" applyAlignment="1" applyProtection="1">
      <alignment horizontal="left" vertical="center" shrinkToFit="1"/>
      <protection locked="0"/>
    </xf>
    <xf numFmtId="0" fontId="17" fillId="0" borderId="83" xfId="11" applyNumberFormat="1" applyFont="1" applyFill="1" applyBorder="1" applyAlignment="1" applyProtection="1">
      <alignment horizontal="center" vertical="center" shrinkToFit="1"/>
      <protection hidden="1"/>
    </xf>
    <xf numFmtId="0" fontId="17" fillId="0" borderId="49" xfId="11" applyNumberFormat="1" applyFont="1" applyFill="1" applyBorder="1" applyAlignment="1" applyProtection="1">
      <alignment horizontal="center" vertical="center" shrinkToFit="1"/>
      <protection hidden="1"/>
    </xf>
    <xf numFmtId="0" fontId="17" fillId="0" borderId="81" xfId="11" applyNumberFormat="1" applyFont="1" applyFill="1" applyBorder="1" applyAlignment="1" applyProtection="1">
      <alignment horizontal="center" vertical="center" shrinkToFit="1"/>
      <protection hidden="1"/>
    </xf>
    <xf numFmtId="0" fontId="17" fillId="0" borderId="82" xfId="11" applyNumberFormat="1" applyFont="1" applyFill="1" applyBorder="1" applyAlignment="1" applyProtection="1">
      <alignment horizontal="center" vertical="center" shrinkToFit="1"/>
      <protection hidden="1"/>
    </xf>
    <xf numFmtId="0" fontId="11" fillId="0" borderId="97" xfId="0" applyFont="1" applyBorder="1" applyAlignment="1" applyProtection="1">
      <alignment horizontal="center" vertical="center" shrinkToFit="1"/>
      <protection hidden="1"/>
    </xf>
    <xf numFmtId="0" fontId="11" fillId="0" borderId="10" xfId="0" applyFont="1" applyBorder="1" applyAlignment="1" applyProtection="1">
      <alignment horizontal="center" vertical="center" shrinkToFit="1"/>
      <protection hidden="1"/>
    </xf>
    <xf numFmtId="179" fontId="17" fillId="0" borderId="81" xfId="0" applyNumberFormat="1" applyFont="1" applyBorder="1" applyAlignment="1" applyProtection="1">
      <alignment horizontal="right" vertical="center" shrinkToFit="1"/>
      <protection locked="0"/>
    </xf>
    <xf numFmtId="179" fontId="17" fillId="0" borderId="82" xfId="0" applyNumberFormat="1" applyFont="1" applyBorder="1" applyAlignment="1" applyProtection="1">
      <alignment horizontal="right" vertical="center" shrinkToFit="1"/>
      <protection locked="0"/>
    </xf>
    <xf numFmtId="178" fontId="17" fillId="0" borderId="92" xfId="0" applyNumberFormat="1" applyFont="1" applyBorder="1" applyAlignment="1" applyProtection="1">
      <alignment horizontal="right" vertical="center" shrinkToFit="1"/>
      <protection locked="0"/>
    </xf>
    <xf numFmtId="178" fontId="17" fillId="0" borderId="93" xfId="0" applyNumberFormat="1" applyFont="1" applyBorder="1" applyAlignment="1" applyProtection="1">
      <alignment horizontal="right" vertical="center" shrinkToFit="1"/>
      <protection locked="0"/>
    </xf>
    <xf numFmtId="178" fontId="17" fillId="0" borderId="94" xfId="0" applyNumberFormat="1" applyFont="1" applyBorder="1" applyAlignment="1" applyProtection="1">
      <alignment horizontal="right" vertical="center" shrinkToFit="1"/>
      <protection locked="0"/>
    </xf>
    <xf numFmtId="178" fontId="17" fillId="0" borderId="84" xfId="0" applyNumberFormat="1" applyFont="1" applyBorder="1" applyAlignment="1" applyProtection="1">
      <alignment horizontal="right" vertical="center" shrinkToFit="1"/>
      <protection locked="0"/>
    </xf>
    <xf numFmtId="178" fontId="17" fillId="0" borderId="58" xfId="0" applyNumberFormat="1" applyFont="1" applyBorder="1" applyAlignment="1" applyProtection="1">
      <alignment horizontal="right" vertical="center" shrinkToFit="1"/>
      <protection locked="0"/>
    </xf>
    <xf numFmtId="178" fontId="17" fillId="0" borderId="45" xfId="0" applyNumberFormat="1" applyFont="1" applyBorder="1" applyAlignment="1" applyProtection="1">
      <alignment horizontal="right" vertical="center" shrinkToFit="1"/>
      <protection locked="0"/>
    </xf>
    <xf numFmtId="49" fontId="11" fillId="0" borderId="92" xfId="0" applyNumberFormat="1" applyFont="1" applyBorder="1" applyAlignment="1" applyProtection="1">
      <alignment horizontal="left" vertical="center" shrinkToFit="1"/>
      <protection locked="0"/>
    </xf>
    <xf numFmtId="49" fontId="11" fillId="0" borderId="93" xfId="0" applyNumberFormat="1" applyFont="1" applyBorder="1" applyAlignment="1" applyProtection="1">
      <alignment horizontal="left" vertical="center" shrinkToFit="1"/>
      <protection locked="0"/>
    </xf>
    <xf numFmtId="49" fontId="11" fillId="0" borderId="94" xfId="0" applyNumberFormat="1" applyFont="1" applyBorder="1" applyAlignment="1" applyProtection="1">
      <alignment horizontal="left" vertical="center" shrinkToFit="1"/>
      <protection locked="0"/>
    </xf>
    <xf numFmtId="0" fontId="17" fillId="0" borderId="92" xfId="11" applyNumberFormat="1" applyFont="1" applyFill="1" applyBorder="1" applyAlignment="1" applyProtection="1">
      <alignment horizontal="center" vertical="center" shrinkToFit="1"/>
      <protection hidden="1"/>
    </xf>
    <xf numFmtId="0" fontId="17" fillId="0" borderId="94" xfId="11" applyNumberFormat="1" applyFont="1" applyFill="1" applyBorder="1" applyAlignment="1" applyProtection="1">
      <alignment horizontal="center" vertical="center" shrinkToFit="1"/>
      <protection hidden="1"/>
    </xf>
    <xf numFmtId="179" fontId="17" fillId="0" borderId="84" xfId="0" applyNumberFormat="1" applyFont="1" applyBorder="1" applyAlignment="1" applyProtection="1">
      <alignment horizontal="right" vertical="center" shrinkToFit="1"/>
      <protection locked="0"/>
    </xf>
    <xf numFmtId="179" fontId="17" fillId="0" borderId="45" xfId="0" applyNumberFormat="1" applyFont="1" applyBorder="1" applyAlignment="1" applyProtection="1">
      <alignment horizontal="right" vertical="center" shrinkToFit="1"/>
      <protection locked="0"/>
    </xf>
    <xf numFmtId="180" fontId="17" fillId="0" borderId="84" xfId="0" applyNumberFormat="1" applyFont="1" applyBorder="1" applyAlignment="1" applyProtection="1">
      <alignment horizontal="right" vertical="center" shrinkToFit="1"/>
      <protection hidden="1"/>
    </xf>
    <xf numFmtId="180" fontId="17" fillId="0" borderId="58" xfId="0" applyNumberFormat="1" applyFont="1" applyBorder="1" applyAlignment="1" applyProtection="1">
      <alignment horizontal="right" vertical="center" shrinkToFit="1"/>
      <protection hidden="1"/>
    </xf>
    <xf numFmtId="180" fontId="17" fillId="0" borderId="45" xfId="0" applyNumberFormat="1" applyFont="1" applyBorder="1" applyAlignment="1" applyProtection="1">
      <alignment horizontal="right" vertical="center" shrinkToFit="1"/>
      <protection hidden="1"/>
    </xf>
    <xf numFmtId="0" fontId="22" fillId="5" borderId="0" xfId="78" applyBorder="1">
      <alignment horizontal="center" vertical="center"/>
      <protection hidden="1"/>
    </xf>
    <xf numFmtId="0" fontId="11" fillId="7" borderId="91" xfId="80" applyNumberFormat="1" applyFont="1" applyBorder="1" applyAlignment="1" applyProtection="1">
      <alignment horizontal="center" vertical="center" wrapText="1"/>
      <protection hidden="1"/>
    </xf>
    <xf numFmtId="0" fontId="11" fillId="7" borderId="78" xfId="80" applyNumberFormat="1" applyFont="1" applyBorder="1" applyAlignment="1" applyProtection="1">
      <alignment horizontal="center" vertical="center" wrapText="1"/>
      <protection hidden="1"/>
    </xf>
    <xf numFmtId="0" fontId="11" fillId="7" borderId="79" xfId="80" applyNumberFormat="1" applyFont="1" applyBorder="1" applyAlignment="1" applyProtection="1">
      <alignment horizontal="center" vertical="center" wrapText="1"/>
      <protection hidden="1"/>
    </xf>
    <xf numFmtId="0" fontId="11" fillId="7" borderId="77" xfId="80" applyNumberFormat="1" applyFont="1" applyBorder="1" applyAlignment="1" applyProtection="1">
      <alignment horizontal="center" vertical="center" wrapText="1"/>
      <protection hidden="1"/>
    </xf>
    <xf numFmtId="0" fontId="11" fillId="7" borderId="90" xfId="80" applyNumberFormat="1" applyFont="1" applyBorder="1" applyAlignment="1" applyProtection="1">
      <alignment horizontal="center" vertical="center" wrapText="1"/>
      <protection hidden="1"/>
    </xf>
    <xf numFmtId="0" fontId="12" fillId="7" borderId="77" xfId="80" applyNumberFormat="1" applyFont="1" applyBorder="1" applyAlignment="1" applyProtection="1">
      <alignment horizontal="center" vertical="center" wrapText="1"/>
      <protection hidden="1"/>
    </xf>
    <xf numFmtId="0" fontId="12" fillId="7" borderId="79" xfId="80" applyNumberFormat="1" applyFont="1" applyBorder="1" applyAlignment="1" applyProtection="1">
      <alignment horizontal="center" vertical="center" wrapText="1"/>
      <protection hidden="1"/>
    </xf>
    <xf numFmtId="0" fontId="11" fillId="6" borderId="77" xfId="79" applyFont="1" applyBorder="1" applyAlignment="1" applyProtection="1">
      <alignment horizontal="center" vertical="center" shrinkToFit="1"/>
      <protection hidden="1"/>
    </xf>
    <xf numFmtId="0" fontId="11" fillId="6" borderId="79" xfId="79" applyFont="1" applyBorder="1" applyAlignment="1" applyProtection="1">
      <alignment horizontal="center" vertical="center" shrinkToFit="1"/>
      <protection hidden="1"/>
    </xf>
    <xf numFmtId="0" fontId="12" fillId="7" borderId="0" xfId="80" applyNumberFormat="1" applyFont="1" applyBorder="1" applyAlignment="1" applyProtection="1">
      <alignment horizontal="center" vertical="center"/>
      <protection locked="0"/>
    </xf>
    <xf numFmtId="0" fontId="68" fillId="2" borderId="47" xfId="0" applyFont="1" applyFill="1" applyBorder="1" applyAlignment="1" applyProtection="1">
      <alignment horizontal="center" vertical="center"/>
      <protection hidden="1"/>
    </xf>
    <xf numFmtId="49" fontId="11" fillId="0" borderId="83" xfId="0" applyNumberFormat="1" applyFont="1" applyBorder="1" applyAlignment="1" applyProtection="1">
      <alignment horizontal="center" vertical="center" shrinkToFit="1"/>
      <protection locked="0"/>
    </xf>
    <xf numFmtId="49" fontId="11" fillId="0" borderId="33" xfId="0" applyNumberFormat="1" applyFont="1" applyBorder="1" applyAlignment="1" applyProtection="1">
      <alignment horizontal="center" vertical="center" shrinkToFit="1"/>
      <protection locked="0"/>
    </xf>
    <xf numFmtId="49" fontId="11" fillId="0" borderId="49" xfId="0" applyNumberFormat="1" applyFont="1" applyBorder="1" applyAlignment="1" applyProtection="1">
      <alignment horizontal="center" vertical="center" shrinkToFit="1"/>
      <protection locked="0"/>
    </xf>
    <xf numFmtId="178" fontId="17" fillId="0" borderId="83" xfId="0" applyNumberFormat="1" applyFont="1" applyBorder="1" applyAlignment="1" applyProtection="1">
      <alignment horizontal="right" vertical="center" shrinkToFit="1"/>
      <protection locked="0"/>
    </xf>
    <xf numFmtId="178" fontId="17" fillId="0" borderId="33" xfId="0" applyNumberFormat="1" applyFont="1" applyBorder="1" applyAlignment="1" applyProtection="1">
      <alignment horizontal="right" vertical="center" shrinkToFit="1"/>
      <protection locked="0"/>
    </xf>
    <xf numFmtId="178" fontId="17" fillId="0" borderId="49" xfId="0" applyNumberFormat="1" applyFont="1" applyBorder="1" applyAlignment="1" applyProtection="1">
      <alignment horizontal="right" vertical="center" shrinkToFit="1"/>
      <protection locked="0"/>
    </xf>
    <xf numFmtId="179" fontId="17" fillId="0" borderId="83" xfId="0" applyNumberFormat="1" applyFont="1" applyBorder="1" applyAlignment="1" applyProtection="1">
      <alignment horizontal="right" vertical="center" shrinkToFit="1"/>
      <protection locked="0"/>
    </xf>
    <xf numFmtId="179" fontId="17" fillId="0" borderId="49" xfId="0" applyNumberFormat="1" applyFont="1" applyBorder="1" applyAlignment="1" applyProtection="1">
      <alignment horizontal="right" vertical="center" shrinkToFit="1"/>
      <protection locked="0"/>
    </xf>
    <xf numFmtId="49" fontId="11" fillId="0" borderId="95" xfId="0" applyNumberFormat="1" applyFont="1" applyBorder="1" applyAlignment="1" applyProtection="1">
      <alignment horizontal="center" vertical="center" shrinkToFit="1"/>
      <protection hidden="1"/>
    </xf>
    <xf numFmtId="49" fontId="11" fillId="0" borderId="33" xfId="0" applyNumberFormat="1" applyFont="1" applyBorder="1" applyAlignment="1" applyProtection="1">
      <alignment horizontal="center" vertical="center" shrinkToFit="1"/>
      <protection hidden="1"/>
    </xf>
    <xf numFmtId="49" fontId="11" fillId="0" borderId="49" xfId="0" applyNumberFormat="1" applyFont="1" applyBorder="1" applyAlignment="1" applyProtection="1">
      <alignment horizontal="center" vertical="center" shrinkToFit="1"/>
      <protection hidden="1"/>
    </xf>
    <xf numFmtId="49" fontId="11" fillId="0" borderId="83" xfId="0" applyNumberFormat="1" applyFont="1" applyBorder="1" applyAlignment="1" applyProtection="1">
      <alignment horizontal="left" vertical="center" shrinkToFit="1"/>
      <protection locked="0"/>
    </xf>
    <xf numFmtId="49" fontId="11" fillId="0" borderId="33" xfId="0" applyNumberFormat="1" applyFont="1" applyBorder="1" applyAlignment="1" applyProtection="1">
      <alignment horizontal="left" vertical="center" shrinkToFit="1"/>
      <protection locked="0"/>
    </xf>
    <xf numFmtId="49" fontId="11" fillId="0" borderId="49" xfId="0" applyNumberFormat="1" applyFont="1" applyBorder="1" applyAlignment="1" applyProtection="1">
      <alignment horizontal="left" vertical="center" shrinkToFit="1"/>
      <protection locked="0"/>
    </xf>
    <xf numFmtId="0" fontId="4" fillId="0" borderId="25" xfId="0" applyFont="1" applyBorder="1" applyAlignment="1" applyProtection="1">
      <alignment horizontal="center" vertical="center"/>
      <protection hidden="1"/>
    </xf>
    <xf numFmtId="0" fontId="7" fillId="6" borderId="77" xfId="79" applyFont="1" applyBorder="1" applyAlignment="1" applyProtection="1">
      <alignment horizontal="center" vertical="center" wrapText="1"/>
      <protection hidden="1"/>
    </xf>
    <xf numFmtId="0" fontId="7" fillId="6" borderId="78" xfId="79" applyFont="1" applyBorder="1" applyAlignment="1" applyProtection="1">
      <alignment horizontal="center" vertical="center" wrapText="1"/>
      <protection hidden="1"/>
    </xf>
    <xf numFmtId="0" fontId="7" fillId="6" borderId="79" xfId="79" applyFont="1" applyBorder="1" applyAlignment="1" applyProtection="1">
      <alignment horizontal="center" vertical="center" wrapText="1"/>
      <protection hidden="1"/>
    </xf>
    <xf numFmtId="0" fontId="11" fillId="7" borderId="78" xfId="80" applyNumberFormat="1" applyFont="1" applyBorder="1" applyAlignment="1" applyProtection="1">
      <alignment horizontal="center" vertical="center"/>
      <protection hidden="1"/>
    </xf>
    <xf numFmtId="0" fontId="11" fillId="7" borderId="80" xfId="80" applyNumberFormat="1" applyFont="1" applyBorder="1" applyAlignment="1" applyProtection="1">
      <alignment horizontal="center" vertical="center"/>
      <protection hidden="1"/>
    </xf>
    <xf numFmtId="0" fontId="7" fillId="7" borderId="77" xfId="80" applyNumberFormat="1" applyFont="1" applyBorder="1" applyAlignment="1" applyProtection="1">
      <alignment horizontal="center" vertical="center" wrapText="1"/>
      <protection hidden="1"/>
    </xf>
    <xf numFmtId="0" fontId="7" fillId="7" borderId="78" xfId="80" applyNumberFormat="1" applyFont="1" applyBorder="1" applyAlignment="1" applyProtection="1">
      <alignment horizontal="center" vertical="center" wrapText="1"/>
      <protection hidden="1"/>
    </xf>
    <xf numFmtId="0" fontId="7" fillId="7" borderId="79" xfId="80" applyNumberFormat="1" applyFont="1" applyBorder="1" applyAlignment="1" applyProtection="1">
      <alignment horizontal="center" vertical="center" wrapText="1"/>
      <protection hidden="1"/>
    </xf>
    <xf numFmtId="0" fontId="57" fillId="2" borderId="0" xfId="0" applyFont="1" applyFill="1" applyAlignment="1" applyProtection="1">
      <alignment horizontal="left" wrapText="1"/>
      <protection hidden="1"/>
    </xf>
    <xf numFmtId="0" fontId="57" fillId="2" borderId="47" xfId="0" applyFont="1" applyFill="1" applyBorder="1" applyAlignment="1" applyProtection="1">
      <alignment horizontal="left" wrapText="1"/>
      <protection hidden="1"/>
    </xf>
    <xf numFmtId="177" fontId="17" fillId="0" borderId="83" xfId="11" applyNumberFormat="1" applyFont="1" applyFill="1" applyBorder="1" applyAlignment="1" applyProtection="1">
      <alignment horizontal="right" vertical="center" shrinkToFit="1"/>
      <protection locked="0"/>
    </xf>
    <xf numFmtId="177" fontId="17" fillId="0" borderId="33" xfId="11" applyNumberFormat="1" applyFont="1" applyFill="1" applyBorder="1" applyAlignment="1" applyProtection="1">
      <alignment horizontal="right" vertical="center" shrinkToFit="1"/>
      <protection locked="0"/>
    </xf>
    <xf numFmtId="180" fontId="17" fillId="0" borderId="83" xfId="0" applyNumberFormat="1" applyFont="1" applyBorder="1" applyAlignment="1" applyProtection="1">
      <alignment horizontal="right" vertical="center" shrinkToFit="1"/>
      <protection hidden="1"/>
    </xf>
    <xf numFmtId="180" fontId="17" fillId="0" borderId="33" xfId="0" applyNumberFormat="1" applyFont="1" applyBorder="1" applyAlignment="1" applyProtection="1">
      <alignment horizontal="right" vertical="center" shrinkToFit="1"/>
      <protection hidden="1"/>
    </xf>
    <xf numFmtId="180" fontId="17" fillId="0" borderId="49" xfId="0" applyNumberFormat="1" applyFont="1" applyBorder="1" applyAlignment="1" applyProtection="1">
      <alignment horizontal="right" vertical="center" shrinkToFit="1"/>
      <protection hidden="1"/>
    </xf>
    <xf numFmtId="177" fontId="17" fillId="0" borderId="110" xfId="10" applyNumberFormat="1" applyFont="1" applyFill="1" applyBorder="1" applyAlignment="1" applyProtection="1">
      <alignment horizontal="right" vertical="center" shrinkToFit="1"/>
      <protection hidden="1"/>
    </xf>
    <xf numFmtId="177" fontId="17" fillId="0" borderId="34" xfId="10" applyNumberFormat="1" applyFont="1" applyFill="1" applyBorder="1" applyAlignment="1" applyProtection="1">
      <alignment horizontal="right" vertical="center" shrinkToFit="1"/>
      <protection hidden="1"/>
    </xf>
    <xf numFmtId="177" fontId="17" fillId="0" borderId="124" xfId="10" applyNumberFormat="1" applyFont="1" applyFill="1" applyBorder="1" applyAlignment="1" applyProtection="1">
      <alignment horizontal="right" vertical="center" shrinkToFit="1"/>
      <protection hidden="1"/>
    </xf>
    <xf numFmtId="49" fontId="17" fillId="0" borderId="123"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vertical="center" shrinkToFit="1"/>
      <protection locked="0"/>
    </xf>
    <xf numFmtId="49" fontId="17" fillId="0" borderId="42" xfId="0" applyNumberFormat="1" applyFont="1" applyBorder="1" applyAlignment="1" applyProtection="1">
      <alignment horizontal="center" vertical="center" shrinkToFit="1"/>
      <protection locked="0"/>
    </xf>
    <xf numFmtId="49" fontId="11" fillId="0" borderId="110" xfId="0" applyNumberFormat="1" applyFont="1" applyBorder="1" applyAlignment="1" applyProtection="1">
      <alignment horizontal="center" vertical="center" shrinkToFit="1"/>
      <protection locked="0"/>
    </xf>
    <xf numFmtId="49" fontId="11" fillId="0" borderId="34" xfId="0" applyNumberFormat="1" applyFont="1" applyBorder="1" applyAlignment="1" applyProtection="1">
      <alignment horizontal="center" vertical="center" shrinkToFit="1"/>
      <protection locked="0"/>
    </xf>
    <xf numFmtId="49" fontId="11" fillId="0" borderId="42" xfId="0" applyNumberFormat="1" applyFont="1" applyBorder="1" applyAlignment="1" applyProtection="1">
      <alignment horizontal="center" vertical="center" shrinkToFit="1"/>
      <protection locked="0"/>
    </xf>
    <xf numFmtId="49" fontId="11" fillId="0" borderId="110" xfId="0" applyNumberFormat="1" applyFont="1" applyBorder="1" applyAlignment="1" applyProtection="1">
      <alignment vertical="center" shrinkToFit="1"/>
      <protection locked="0"/>
    </xf>
    <xf numFmtId="49" fontId="11" fillId="0" borderId="34" xfId="0" applyNumberFormat="1" applyFont="1" applyBorder="1" applyAlignment="1" applyProtection="1">
      <alignment vertical="center" shrinkToFit="1"/>
      <protection locked="0"/>
    </xf>
    <xf numFmtId="49" fontId="11" fillId="0" borderId="42" xfId="0" applyNumberFormat="1" applyFont="1" applyBorder="1" applyAlignment="1" applyProtection="1">
      <alignment vertical="center" shrinkToFit="1"/>
      <protection locked="0"/>
    </xf>
    <xf numFmtId="0" fontId="17" fillId="0" borderId="110" xfId="0" applyFont="1" applyBorder="1" applyAlignment="1" applyProtection="1">
      <alignment horizontal="center" vertical="center" shrinkToFit="1"/>
      <protection hidden="1"/>
    </xf>
    <xf numFmtId="0" fontId="17" fillId="0" borderId="42" xfId="0" applyFont="1" applyBorder="1" applyAlignment="1" applyProtection="1">
      <alignment horizontal="center" vertical="center" shrinkToFit="1"/>
      <protection hidden="1"/>
    </xf>
    <xf numFmtId="179" fontId="17" fillId="2" borderId="110" xfId="10" applyNumberFormat="1" applyFont="1" applyFill="1" applyBorder="1" applyAlignment="1" applyProtection="1">
      <alignment vertical="center" shrinkToFit="1"/>
      <protection locked="0"/>
    </xf>
    <xf numFmtId="179" fontId="17" fillId="2" borderId="34" xfId="10" applyNumberFormat="1" applyFont="1" applyFill="1" applyBorder="1" applyAlignment="1" applyProtection="1">
      <alignment vertical="center" shrinkToFit="1"/>
      <protection locked="0"/>
    </xf>
    <xf numFmtId="179" fontId="17" fillId="2" borderId="42" xfId="10" applyNumberFormat="1" applyFont="1" applyFill="1" applyBorder="1" applyAlignment="1" applyProtection="1">
      <alignment vertical="center" shrinkToFit="1"/>
      <protection locked="0"/>
    </xf>
    <xf numFmtId="177" fontId="17" fillId="0" borderId="110" xfId="10" applyNumberFormat="1" applyFont="1" applyFill="1" applyBorder="1" applyAlignment="1" applyProtection="1">
      <alignment vertical="center" shrinkToFit="1"/>
      <protection hidden="1"/>
    </xf>
    <xf numFmtId="177" fontId="17" fillId="0" borderId="34" xfId="10" applyNumberFormat="1" applyFont="1" applyFill="1" applyBorder="1" applyAlignment="1" applyProtection="1">
      <alignment vertical="center" shrinkToFit="1"/>
      <protection hidden="1"/>
    </xf>
    <xf numFmtId="177" fontId="17" fillId="0" borderId="42" xfId="10" applyNumberFormat="1" applyFont="1" applyFill="1" applyBorder="1" applyAlignment="1" applyProtection="1">
      <alignment vertical="center" shrinkToFit="1"/>
      <protection hidden="1"/>
    </xf>
    <xf numFmtId="179" fontId="17" fillId="0" borderId="110" xfId="10" applyNumberFormat="1" applyFont="1" applyFill="1" applyBorder="1" applyAlignment="1" applyProtection="1">
      <alignment vertical="center" shrinkToFit="1"/>
      <protection locked="0"/>
    </xf>
    <xf numFmtId="179" fontId="17" fillId="0" borderId="34" xfId="10" applyNumberFormat="1" applyFont="1" applyFill="1" applyBorder="1" applyAlignment="1" applyProtection="1">
      <alignment vertical="center" shrinkToFit="1"/>
      <protection locked="0"/>
    </xf>
    <xf numFmtId="179" fontId="17" fillId="0" borderId="42" xfId="10" applyNumberFormat="1" applyFont="1" applyFill="1" applyBorder="1" applyAlignment="1" applyProtection="1">
      <alignment vertical="center" shrinkToFit="1"/>
      <protection locked="0"/>
    </xf>
    <xf numFmtId="49" fontId="11" fillId="0" borderId="130" xfId="0" applyNumberFormat="1" applyFont="1" applyBorder="1" applyAlignment="1" applyProtection="1">
      <alignment horizontal="center" vertical="center" shrinkToFit="1"/>
      <protection locked="0"/>
    </xf>
    <xf numFmtId="49" fontId="11" fillId="0" borderId="113" xfId="0" applyNumberFormat="1" applyFont="1" applyBorder="1" applyAlignment="1" applyProtection="1">
      <alignment horizontal="center" vertical="center" shrinkToFit="1"/>
      <protection locked="0"/>
    </xf>
    <xf numFmtId="49" fontId="11" fillId="0" borderId="142" xfId="0" applyNumberFormat="1" applyFont="1" applyBorder="1" applyAlignment="1" applyProtection="1">
      <alignment horizontal="center" vertical="center" shrinkToFit="1"/>
      <protection locked="0"/>
    </xf>
    <xf numFmtId="0" fontId="17" fillId="4" borderId="89" xfId="0" applyFont="1" applyFill="1" applyBorder="1" applyAlignment="1" applyProtection="1">
      <alignment horizontal="center" vertical="center" shrinkToFit="1"/>
      <protection hidden="1"/>
    </xf>
    <xf numFmtId="0" fontId="17" fillId="4" borderId="78" xfId="0" applyFont="1" applyFill="1" applyBorder="1" applyAlignment="1" applyProtection="1">
      <alignment horizontal="center" vertical="center" shrinkToFit="1"/>
      <protection hidden="1"/>
    </xf>
    <xf numFmtId="0" fontId="17" fillId="4" borderId="90" xfId="0" applyFont="1" applyFill="1" applyBorder="1" applyAlignment="1" applyProtection="1">
      <alignment horizontal="center" vertical="center" shrinkToFit="1"/>
      <protection hidden="1"/>
    </xf>
    <xf numFmtId="0" fontId="17" fillId="4" borderId="91" xfId="0" applyFont="1" applyFill="1" applyBorder="1" applyAlignment="1" applyProtection="1">
      <alignment horizontal="center" vertical="center" shrinkToFit="1"/>
      <protection hidden="1"/>
    </xf>
    <xf numFmtId="0" fontId="11" fillId="7" borderId="1" xfId="80" applyNumberFormat="1" applyFont="1" applyBorder="1" applyAlignment="1" applyProtection="1">
      <alignment horizontal="left" vertical="center" shrinkToFit="1"/>
      <protection hidden="1"/>
    </xf>
    <xf numFmtId="0" fontId="11" fillId="7" borderId="6" xfId="80" applyNumberFormat="1" applyFont="1" applyBorder="1" applyAlignment="1" applyProtection="1">
      <alignment horizontal="left" vertical="center" shrinkToFit="1"/>
      <protection hidden="1"/>
    </xf>
    <xf numFmtId="0" fontId="11" fillId="7" borderId="2" xfId="80" applyNumberFormat="1" applyFont="1" applyBorder="1" applyAlignment="1" applyProtection="1">
      <alignment horizontal="left" vertical="center" shrinkToFit="1"/>
      <protection hidden="1"/>
    </xf>
    <xf numFmtId="0" fontId="17" fillId="4" borderId="77" xfId="0" applyFont="1" applyFill="1" applyBorder="1" applyAlignment="1" applyProtection="1">
      <alignment horizontal="center" vertical="center"/>
      <protection hidden="1"/>
    </xf>
    <xf numFmtId="0" fontId="17" fillId="4" borderId="79" xfId="0" applyFont="1" applyFill="1" applyBorder="1" applyAlignment="1" applyProtection="1">
      <alignment horizontal="center" vertical="center"/>
      <protection hidden="1"/>
    </xf>
    <xf numFmtId="0" fontId="11" fillId="6" borderId="116" xfId="79" applyFont="1" applyBorder="1" applyAlignment="1" applyProtection="1">
      <alignment horizontal="right" vertical="center"/>
      <protection hidden="1"/>
    </xf>
    <xf numFmtId="0" fontId="11" fillId="6" borderId="117" xfId="79" applyFont="1" applyBorder="1" applyAlignment="1" applyProtection="1">
      <alignment horizontal="right" vertical="center"/>
      <protection hidden="1"/>
    </xf>
    <xf numFmtId="0" fontId="11" fillId="6" borderId="145" xfId="79" applyFont="1" applyBorder="1" applyAlignment="1" applyProtection="1">
      <alignment horizontal="right" vertical="center"/>
      <protection hidden="1"/>
    </xf>
    <xf numFmtId="0" fontId="17" fillId="4" borderId="78" xfId="0" applyFont="1" applyFill="1" applyBorder="1" applyAlignment="1" applyProtection="1">
      <alignment horizontal="center" vertical="center"/>
      <protection hidden="1"/>
    </xf>
    <xf numFmtId="0" fontId="17" fillId="4" borderId="90" xfId="0" applyFont="1" applyFill="1" applyBorder="1" applyAlignment="1" applyProtection="1">
      <alignment horizontal="center" vertical="center"/>
      <protection hidden="1"/>
    </xf>
    <xf numFmtId="0" fontId="17" fillId="2" borderId="1" xfId="0" applyFont="1" applyFill="1" applyBorder="1" applyAlignment="1" applyProtection="1">
      <alignment horizontal="center" vertical="center"/>
      <protection locked="0" hidden="1"/>
    </xf>
    <xf numFmtId="0" fontId="17" fillId="2" borderId="6" xfId="0" applyFont="1" applyFill="1" applyBorder="1" applyAlignment="1" applyProtection="1">
      <alignment horizontal="center" vertical="center"/>
      <protection locked="0" hidden="1"/>
    </xf>
    <xf numFmtId="0" fontId="17" fillId="2" borderId="2" xfId="0" applyFont="1" applyFill="1" applyBorder="1" applyAlignment="1" applyProtection="1">
      <alignment horizontal="center" vertical="center"/>
      <protection locked="0" hidden="1"/>
    </xf>
    <xf numFmtId="0" fontId="11" fillId="7" borderId="135" xfId="80" applyNumberFormat="1" applyFont="1" applyBorder="1" applyAlignment="1" applyProtection="1">
      <alignment horizontal="center" vertical="center" wrapText="1"/>
      <protection hidden="1"/>
    </xf>
    <xf numFmtId="0" fontId="11" fillId="7" borderId="103" xfId="80" applyNumberFormat="1" applyFont="1" applyBorder="1" applyAlignment="1" applyProtection="1">
      <alignment horizontal="center" vertical="center" wrapText="1"/>
      <protection hidden="1"/>
    </xf>
    <xf numFmtId="0" fontId="11" fillId="7" borderId="132" xfId="80" applyNumberFormat="1" applyFont="1" applyBorder="1" applyAlignment="1" applyProtection="1">
      <alignment horizontal="center" vertical="center" wrapText="1"/>
      <protection hidden="1"/>
    </xf>
    <xf numFmtId="0" fontId="11" fillId="7" borderId="136" xfId="80" applyNumberFormat="1" applyFont="1" applyBorder="1" applyAlignment="1" applyProtection="1">
      <alignment horizontal="center" vertical="center" wrapText="1"/>
      <protection hidden="1"/>
    </xf>
    <xf numFmtId="0" fontId="11" fillId="7" borderId="9" xfId="80" applyNumberFormat="1" applyFont="1" applyBorder="1" applyAlignment="1" applyProtection="1">
      <alignment horizontal="center" vertical="center" wrapText="1"/>
      <protection hidden="1"/>
    </xf>
    <xf numFmtId="0" fontId="11" fillId="7" borderId="134" xfId="80" applyNumberFormat="1" applyFont="1" applyBorder="1" applyAlignment="1" applyProtection="1">
      <alignment horizontal="center" vertical="center" wrapText="1"/>
      <protection hidden="1"/>
    </xf>
    <xf numFmtId="0" fontId="12" fillId="0" borderId="27" xfId="0" applyFont="1" applyBorder="1" applyAlignment="1" applyProtection="1">
      <alignment horizontal="center" vertical="center"/>
      <protection hidden="1"/>
    </xf>
    <xf numFmtId="0" fontId="12" fillId="0" borderId="104" xfId="0" applyFont="1" applyBorder="1" applyAlignment="1" applyProtection="1">
      <alignment horizontal="center" vertical="center"/>
      <protection hidden="1"/>
    </xf>
    <xf numFmtId="0" fontId="12" fillId="0" borderId="105"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176" fontId="23" fillId="0" borderId="109" xfId="0" applyNumberFormat="1" applyFont="1" applyBorder="1" applyProtection="1">
      <alignment vertical="center"/>
      <protection hidden="1"/>
    </xf>
    <xf numFmtId="176" fontId="23" fillId="0" borderId="34" xfId="0" applyNumberFormat="1" applyFont="1" applyBorder="1" applyProtection="1">
      <alignment vertical="center"/>
      <protection hidden="1"/>
    </xf>
    <xf numFmtId="38" fontId="23" fillId="0" borderId="110" xfId="0" applyNumberFormat="1" applyFont="1" applyBorder="1" applyProtection="1">
      <alignment vertical="center"/>
      <protection hidden="1"/>
    </xf>
    <xf numFmtId="176" fontId="23" fillId="0" borderId="95" xfId="0" applyNumberFormat="1" applyFont="1" applyBorder="1" applyProtection="1">
      <alignment vertical="center"/>
      <protection hidden="1"/>
    </xf>
    <xf numFmtId="176" fontId="23" fillId="0" borderId="33" xfId="0" applyNumberFormat="1" applyFont="1" applyBorder="1" applyProtection="1">
      <alignment vertical="center"/>
      <protection hidden="1"/>
    </xf>
    <xf numFmtId="38" fontId="23" fillId="0" borderId="83" xfId="0" applyNumberFormat="1" applyFont="1" applyBorder="1" applyProtection="1">
      <alignment vertical="center"/>
      <protection hidden="1"/>
    </xf>
    <xf numFmtId="0" fontId="23" fillId="0" borderId="13" xfId="0" applyFont="1" applyBorder="1" applyAlignment="1" applyProtection="1">
      <alignment horizontal="center" vertical="center"/>
      <protection hidden="1"/>
    </xf>
    <xf numFmtId="0" fontId="23" fillId="0" borderId="14" xfId="0" applyFont="1" applyBorder="1" applyAlignment="1" applyProtection="1">
      <alignment horizontal="center" vertical="center"/>
      <protection hidden="1"/>
    </xf>
    <xf numFmtId="176" fontId="23" fillId="0" borderId="88" xfId="0" applyNumberFormat="1" applyFont="1" applyBorder="1" applyProtection="1">
      <alignment vertical="center"/>
      <protection hidden="1"/>
    </xf>
    <xf numFmtId="176" fontId="23" fillId="0" borderId="58" xfId="0" applyNumberFormat="1" applyFont="1" applyBorder="1" applyProtection="1">
      <alignment vertical="center"/>
      <protection hidden="1"/>
    </xf>
    <xf numFmtId="38" fontId="23" fillId="0" borderId="84" xfId="0" applyNumberFormat="1" applyFont="1" applyBorder="1" applyProtection="1">
      <alignment vertical="center"/>
      <protection hidden="1"/>
    </xf>
    <xf numFmtId="38" fontId="44" fillId="0" borderId="146" xfId="0" applyNumberFormat="1" applyFont="1" applyBorder="1" applyAlignment="1" applyProtection="1">
      <alignment horizontal="right" vertical="center"/>
      <protection hidden="1"/>
    </xf>
    <xf numFmtId="38" fontId="44" fillId="0" borderId="147" xfId="0" applyNumberFormat="1" applyFont="1" applyBorder="1" applyAlignment="1" applyProtection="1">
      <alignment horizontal="right" vertical="center"/>
      <protection hidden="1"/>
    </xf>
    <xf numFmtId="38" fontId="44" fillId="0" borderId="118" xfId="0" applyNumberFormat="1" applyFont="1" applyBorder="1" applyAlignment="1" applyProtection="1">
      <alignment horizontal="right" vertical="center"/>
      <protection hidden="1"/>
    </xf>
    <xf numFmtId="38" fontId="44" fillId="0" borderId="117" xfId="0" applyNumberFormat="1" applyFont="1" applyBorder="1" applyAlignment="1" applyProtection="1">
      <alignment horizontal="right" vertical="center"/>
      <protection hidden="1"/>
    </xf>
    <xf numFmtId="0" fontId="11" fillId="0" borderId="148" xfId="0" applyFont="1" applyBorder="1" applyAlignment="1" applyProtection="1">
      <alignment horizontal="center" vertical="center" shrinkToFit="1"/>
      <protection hidden="1"/>
    </xf>
    <xf numFmtId="0" fontId="11" fillId="0" borderId="63" xfId="0" applyFont="1" applyBorder="1" applyAlignment="1" applyProtection="1">
      <alignment horizontal="center" vertical="center" shrinkToFit="1"/>
      <protection hidden="1"/>
    </xf>
    <xf numFmtId="0" fontId="11" fillId="0" borderId="29" xfId="0" applyFont="1" applyBorder="1" applyAlignment="1" applyProtection="1">
      <alignment horizontal="center" vertical="center" shrinkToFit="1"/>
      <protection hidden="1"/>
    </xf>
    <xf numFmtId="0" fontId="12" fillId="0" borderId="70"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38" fontId="44" fillId="0" borderId="98" xfId="0" applyNumberFormat="1" applyFont="1" applyBorder="1" applyAlignment="1" applyProtection="1">
      <alignment horizontal="right" vertical="center"/>
      <protection hidden="1"/>
    </xf>
    <xf numFmtId="38" fontId="44" fillId="0" borderId="72" xfId="0" applyNumberFormat="1" applyFont="1" applyBorder="1" applyAlignment="1" applyProtection="1">
      <alignment horizontal="right" vertical="center"/>
      <protection hidden="1"/>
    </xf>
    <xf numFmtId="38" fontId="44" fillId="0" borderId="22" xfId="0" applyNumberFormat="1" applyFont="1" applyBorder="1" applyAlignment="1" applyProtection="1">
      <alignment horizontal="right" vertical="center"/>
      <protection hidden="1"/>
    </xf>
    <xf numFmtId="38" fontId="44" fillId="0" borderId="0" xfId="0" applyNumberFormat="1" applyFont="1" applyAlignment="1" applyProtection="1">
      <alignment horizontal="right" vertical="center"/>
      <protection hidden="1"/>
    </xf>
    <xf numFmtId="38" fontId="44" fillId="0" borderId="8" xfId="0" applyNumberFormat="1" applyFont="1" applyBorder="1" applyAlignment="1" applyProtection="1">
      <alignment horizontal="right" vertical="center"/>
      <protection hidden="1"/>
    </xf>
    <xf numFmtId="38" fontId="44" fillId="0" borderId="3" xfId="0" applyNumberFormat="1" applyFont="1" applyBorder="1" applyAlignment="1" applyProtection="1">
      <alignment horizontal="right" vertical="center"/>
      <protection hidden="1"/>
    </xf>
    <xf numFmtId="0" fontId="23" fillId="0" borderId="62" xfId="0" applyFont="1" applyBorder="1" applyAlignment="1" applyProtection="1">
      <alignment horizontal="center" vertical="center"/>
      <protection hidden="1"/>
    </xf>
    <xf numFmtId="0" fontId="23" fillId="0" borderId="63" xfId="0" applyFont="1" applyBorder="1" applyAlignment="1" applyProtection="1">
      <alignment horizontal="center" vertical="center"/>
      <protection hidden="1"/>
    </xf>
    <xf numFmtId="0" fontId="23" fillId="0" borderId="29" xfId="0" applyFont="1" applyBorder="1" applyAlignment="1" applyProtection="1">
      <alignment horizontal="center" vertical="center"/>
      <protection hidden="1"/>
    </xf>
    <xf numFmtId="176" fontId="23" fillId="0" borderId="62" xfId="0" applyNumberFormat="1" applyFont="1" applyBorder="1" applyProtection="1">
      <alignment vertical="center"/>
      <protection hidden="1"/>
    </xf>
    <xf numFmtId="176" fontId="23" fillId="0" borderId="63" xfId="0" applyNumberFormat="1" applyFont="1" applyBorder="1" applyProtection="1">
      <alignment vertical="center"/>
      <protection hidden="1"/>
    </xf>
    <xf numFmtId="38" fontId="23" fillId="0" borderId="70" xfId="0" applyNumberFormat="1" applyFont="1" applyBorder="1" applyProtection="1">
      <alignment vertical="center"/>
      <protection hidden="1"/>
    </xf>
    <xf numFmtId="38" fontId="23" fillId="0" borderId="63" xfId="0" applyNumberFormat="1" applyFont="1" applyBorder="1" applyProtection="1">
      <alignment vertical="center"/>
      <protection hidden="1"/>
    </xf>
    <xf numFmtId="38" fontId="24" fillId="0" borderId="146" xfId="0" applyNumberFormat="1" applyFont="1" applyBorder="1" applyAlignment="1" applyProtection="1">
      <alignment horizontal="right" vertical="center"/>
      <protection hidden="1"/>
    </xf>
    <xf numFmtId="38" fontId="24" fillId="0" borderId="147" xfId="0" applyNumberFormat="1" applyFont="1" applyBorder="1" applyAlignment="1" applyProtection="1">
      <alignment horizontal="right" vertical="center"/>
      <protection hidden="1"/>
    </xf>
    <xf numFmtId="0" fontId="11" fillId="0" borderId="96" xfId="0" applyFont="1" applyBorder="1" applyAlignment="1" applyProtection="1">
      <alignment horizontal="center" vertical="center" wrapText="1"/>
      <protection hidden="1"/>
    </xf>
    <xf numFmtId="0" fontId="11" fillId="0" borderId="72"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1" fillId="0" borderId="48"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97"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68" fillId="2" borderId="0" xfId="0" applyFont="1" applyFill="1" applyProtection="1">
      <alignment vertical="center"/>
      <protection hidden="1"/>
    </xf>
    <xf numFmtId="177" fontId="17" fillId="0" borderId="122" xfId="10" applyNumberFormat="1" applyFont="1" applyFill="1" applyBorder="1" applyAlignment="1" applyProtection="1">
      <alignment vertical="center" shrinkToFit="1"/>
      <protection hidden="1"/>
    </xf>
    <xf numFmtId="177" fontId="17" fillId="0" borderId="35" xfId="10" applyNumberFormat="1" applyFont="1" applyFill="1" applyBorder="1" applyAlignment="1" applyProtection="1">
      <alignment vertical="center" shrinkToFit="1"/>
      <protection hidden="1"/>
    </xf>
    <xf numFmtId="177" fontId="17" fillId="0" borderId="50" xfId="10" applyNumberFormat="1" applyFont="1" applyFill="1" applyBorder="1" applyAlignment="1" applyProtection="1">
      <alignment vertical="center" shrinkToFit="1"/>
      <protection hidden="1"/>
    </xf>
    <xf numFmtId="49" fontId="11" fillId="0" borderId="122" xfId="0" applyNumberFormat="1" applyFont="1" applyBorder="1" applyAlignment="1" applyProtection="1">
      <alignment vertical="center" shrinkToFit="1"/>
      <protection locked="0"/>
    </xf>
    <xf numFmtId="49" fontId="11" fillId="0" borderId="35" xfId="0" applyNumberFormat="1" applyFont="1" applyBorder="1" applyAlignment="1" applyProtection="1">
      <alignment vertical="center" shrinkToFit="1"/>
      <protection locked="0"/>
    </xf>
    <xf numFmtId="49" fontId="11" fillId="0" borderId="50" xfId="0" applyNumberFormat="1" applyFont="1" applyBorder="1" applyAlignment="1" applyProtection="1">
      <alignment vertical="center" shrinkToFit="1"/>
      <protection locked="0"/>
    </xf>
    <xf numFmtId="0" fontId="17" fillId="0" borderId="122" xfId="0" applyFont="1" applyBorder="1" applyAlignment="1" applyProtection="1">
      <alignment horizontal="center" vertical="center" shrinkToFit="1"/>
      <protection hidden="1"/>
    </xf>
    <xf numFmtId="0" fontId="17" fillId="0" borderId="50" xfId="0" applyFont="1" applyBorder="1" applyAlignment="1" applyProtection="1">
      <alignment horizontal="center" vertical="center" shrinkToFit="1"/>
      <protection hidden="1"/>
    </xf>
    <xf numFmtId="49" fontId="17" fillId="0" borderId="144" xfId="0" applyNumberFormat="1" applyFont="1" applyBorder="1" applyAlignment="1" applyProtection="1">
      <alignment horizontal="center" vertical="center" shrinkToFit="1"/>
      <protection locked="0"/>
    </xf>
    <xf numFmtId="49" fontId="17" fillId="0" borderId="35" xfId="0" applyNumberFormat="1" applyFont="1" applyBorder="1" applyAlignment="1" applyProtection="1">
      <alignment horizontal="center" vertical="center" shrinkToFit="1"/>
      <protection locked="0"/>
    </xf>
    <xf numFmtId="49" fontId="17" fillId="0" borderId="50" xfId="0" applyNumberFormat="1" applyFont="1" applyBorder="1" applyAlignment="1" applyProtection="1">
      <alignment horizontal="center" vertical="center" shrinkToFit="1"/>
      <protection locked="0"/>
    </xf>
    <xf numFmtId="0" fontId="11" fillId="6" borderId="135" xfId="79" applyFont="1" applyBorder="1" applyAlignment="1" applyProtection="1">
      <alignment horizontal="center" vertical="center" shrinkToFit="1"/>
      <protection hidden="1"/>
    </xf>
    <xf numFmtId="0" fontId="11" fillId="6" borderId="132" xfId="79" applyFont="1" applyBorder="1" applyAlignment="1" applyProtection="1">
      <alignment horizontal="center" vertical="center" shrinkToFit="1"/>
      <protection hidden="1"/>
    </xf>
    <xf numFmtId="0" fontId="11" fillId="6" borderId="136" xfId="79" applyFont="1" applyBorder="1" applyAlignment="1" applyProtection="1">
      <alignment horizontal="center" vertical="center" shrinkToFit="1"/>
      <protection hidden="1"/>
    </xf>
    <xf numFmtId="0" fontId="11" fillId="6" borderId="134" xfId="79" applyFont="1" applyBorder="1" applyAlignment="1" applyProtection="1">
      <alignment horizontal="center" vertical="center" shrinkToFit="1"/>
      <protection hidden="1"/>
    </xf>
    <xf numFmtId="0" fontId="11" fillId="7" borderId="130" xfId="80" applyNumberFormat="1" applyFont="1" applyBorder="1" applyAlignment="1" applyProtection="1">
      <alignment horizontal="center" vertical="center"/>
      <protection hidden="1"/>
    </xf>
    <xf numFmtId="0" fontId="11" fillId="7" borderId="113" xfId="80" applyNumberFormat="1" applyFont="1" applyBorder="1" applyAlignment="1" applyProtection="1">
      <alignment horizontal="center" vertical="center"/>
      <protection hidden="1"/>
    </xf>
    <xf numFmtId="49" fontId="17" fillId="0" borderId="143" xfId="0" applyNumberFormat="1" applyFont="1" applyBorder="1" applyAlignment="1" applyProtection="1">
      <alignment horizontal="center" vertical="center" shrinkToFit="1"/>
      <protection locked="0"/>
    </xf>
    <xf numFmtId="49" fontId="17" fillId="0" borderId="33" xfId="0" applyNumberFormat="1" applyFont="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1" fillId="0" borderId="83" xfId="0" applyNumberFormat="1" applyFont="1" applyBorder="1" applyAlignment="1" applyProtection="1">
      <alignment vertical="center" shrinkToFit="1"/>
      <protection locked="0"/>
    </xf>
    <xf numFmtId="49" fontId="11" fillId="0" borderId="33" xfId="0" applyNumberFormat="1" applyFont="1" applyBorder="1" applyAlignment="1" applyProtection="1">
      <alignment vertical="center" shrinkToFit="1"/>
      <protection locked="0"/>
    </xf>
    <xf numFmtId="49" fontId="11" fillId="0" borderId="49" xfId="0" applyNumberFormat="1" applyFont="1" applyBorder="1" applyAlignment="1" applyProtection="1">
      <alignment vertical="center" shrinkToFit="1"/>
      <protection locked="0"/>
    </xf>
    <xf numFmtId="0" fontId="17" fillId="0" borderId="83" xfId="0" applyFont="1" applyBorder="1" applyAlignment="1" applyProtection="1">
      <alignment horizontal="center" vertical="center" shrinkToFit="1"/>
      <protection hidden="1"/>
    </xf>
    <xf numFmtId="0" fontId="17" fillId="0" borderId="49" xfId="0" applyFont="1" applyBorder="1" applyAlignment="1" applyProtection="1">
      <alignment horizontal="center" vertical="center" shrinkToFit="1"/>
      <protection hidden="1"/>
    </xf>
    <xf numFmtId="0" fontId="11" fillId="7" borderId="139" xfId="80" applyNumberFormat="1" applyFont="1" applyBorder="1" applyAlignment="1" applyProtection="1">
      <alignment horizontal="center" vertical="center"/>
      <protection hidden="1"/>
    </xf>
    <xf numFmtId="0" fontId="11" fillId="7" borderId="140" xfId="80" applyNumberFormat="1" applyFont="1" applyBorder="1" applyAlignment="1" applyProtection="1">
      <alignment horizontal="center" vertical="center"/>
      <protection hidden="1"/>
    </xf>
    <xf numFmtId="0" fontId="11" fillId="7" borderId="141" xfId="80" applyNumberFormat="1" applyFont="1" applyBorder="1" applyAlignment="1" applyProtection="1">
      <alignment horizontal="center" vertical="center"/>
      <protection hidden="1"/>
    </xf>
    <xf numFmtId="0" fontId="11" fillId="7" borderId="142" xfId="80" applyNumberFormat="1" applyFont="1" applyBorder="1" applyAlignment="1" applyProtection="1">
      <alignment horizontal="center" vertical="center"/>
      <protection hidden="1"/>
    </xf>
    <xf numFmtId="0" fontId="5" fillId="7" borderId="131" xfId="80" applyNumberFormat="1" applyFont="1" applyBorder="1" applyAlignment="1" applyProtection="1">
      <alignment horizontal="center" vertical="center" wrapText="1"/>
      <protection hidden="1"/>
    </xf>
    <xf numFmtId="0" fontId="5" fillId="7" borderId="103" xfId="80" applyNumberFormat="1" applyFont="1" applyBorder="1" applyAlignment="1" applyProtection="1">
      <alignment horizontal="center" vertical="center" wrapText="1"/>
      <protection hidden="1"/>
    </xf>
    <xf numFmtId="0" fontId="5" fillId="7" borderId="132" xfId="80" applyNumberFormat="1" applyFont="1" applyBorder="1" applyAlignment="1" applyProtection="1">
      <alignment horizontal="center" vertical="center" wrapText="1"/>
      <protection hidden="1"/>
    </xf>
    <xf numFmtId="0" fontId="5" fillId="7" borderId="133" xfId="80" applyNumberFormat="1" applyFont="1" applyBorder="1" applyAlignment="1" applyProtection="1">
      <alignment horizontal="center" vertical="center" wrapText="1"/>
      <protection hidden="1"/>
    </xf>
    <xf numFmtId="0" fontId="5" fillId="7" borderId="9" xfId="80" applyNumberFormat="1" applyFont="1" applyBorder="1" applyAlignment="1" applyProtection="1">
      <alignment horizontal="center" vertical="center" wrapText="1"/>
      <protection hidden="1"/>
    </xf>
    <xf numFmtId="0" fontId="5" fillId="7" borderId="134" xfId="80" applyNumberFormat="1" applyFont="1" applyBorder="1" applyAlignment="1" applyProtection="1">
      <alignment horizontal="center" vertical="center" wrapText="1"/>
      <protection hidden="1"/>
    </xf>
    <xf numFmtId="179" fontId="17" fillId="2" borderId="33" xfId="10" applyNumberFormat="1" applyFont="1" applyFill="1" applyBorder="1" applyAlignment="1" applyProtection="1">
      <alignment vertical="center" shrinkToFit="1"/>
      <protection locked="0"/>
    </xf>
    <xf numFmtId="179" fontId="17" fillId="2" borderId="49" xfId="10" applyNumberFormat="1" applyFont="1" applyFill="1" applyBorder="1" applyAlignment="1" applyProtection="1">
      <alignment vertical="center" shrinkToFit="1"/>
      <protection locked="0"/>
    </xf>
    <xf numFmtId="0" fontId="7" fillId="6" borderId="135" xfId="79" applyFont="1" applyBorder="1" applyAlignment="1" applyProtection="1">
      <alignment horizontal="center" vertical="center" wrapText="1" shrinkToFit="1"/>
      <protection hidden="1"/>
    </xf>
    <xf numFmtId="0" fontId="7" fillId="6" borderId="103" xfId="79" applyFont="1" applyBorder="1" applyAlignment="1" applyProtection="1">
      <alignment horizontal="center" vertical="center" wrapText="1" shrinkToFit="1"/>
      <protection hidden="1"/>
    </xf>
    <xf numFmtId="0" fontId="7" fillId="6" borderId="132" xfId="79" applyFont="1" applyBorder="1" applyAlignment="1" applyProtection="1">
      <alignment horizontal="center" vertical="center" wrapText="1" shrinkToFit="1"/>
      <protection hidden="1"/>
    </xf>
    <xf numFmtId="0" fontId="7" fillId="6" borderId="136" xfId="79" applyFont="1" applyBorder="1" applyAlignment="1" applyProtection="1">
      <alignment horizontal="center" vertical="center" wrapText="1" shrinkToFit="1"/>
      <protection hidden="1"/>
    </xf>
    <xf numFmtId="0" fontId="7" fillId="6" borderId="9" xfId="79" applyFont="1" applyBorder="1" applyAlignment="1" applyProtection="1">
      <alignment horizontal="center" vertical="center" wrapText="1" shrinkToFit="1"/>
      <protection hidden="1"/>
    </xf>
    <xf numFmtId="0" fontId="7" fillId="6" borderId="134" xfId="79" applyFont="1" applyBorder="1" applyAlignment="1" applyProtection="1">
      <alignment horizontal="center" vertical="center" wrapText="1" shrinkToFit="1"/>
      <protection hidden="1"/>
    </xf>
    <xf numFmtId="177" fontId="17" fillId="0" borderId="83" xfId="10" applyNumberFormat="1" applyFont="1" applyFill="1" applyBorder="1" applyAlignment="1" applyProtection="1">
      <alignment vertical="center" shrinkToFit="1"/>
      <protection hidden="1"/>
    </xf>
    <xf numFmtId="177" fontId="17" fillId="0" borderId="33" xfId="10" applyNumberFormat="1" applyFont="1" applyFill="1" applyBorder="1" applyAlignment="1" applyProtection="1">
      <alignment vertical="center" shrinkToFit="1"/>
      <protection hidden="1"/>
    </xf>
    <xf numFmtId="177" fontId="17" fillId="0" borderId="49" xfId="10" applyNumberFormat="1" applyFont="1" applyFill="1" applyBorder="1" applyAlignment="1" applyProtection="1">
      <alignment vertical="center" shrinkToFit="1"/>
      <protection hidden="1"/>
    </xf>
    <xf numFmtId="179" fontId="17" fillId="0" borderId="83" xfId="10" applyNumberFormat="1" applyFont="1" applyFill="1" applyBorder="1" applyAlignment="1" applyProtection="1">
      <alignment vertical="center" shrinkToFit="1"/>
      <protection locked="0"/>
    </xf>
    <xf numFmtId="179" fontId="17" fillId="0" borderId="33" xfId="10" applyNumberFormat="1" applyFont="1" applyFill="1" applyBorder="1" applyAlignment="1" applyProtection="1">
      <alignment vertical="center" shrinkToFit="1"/>
      <protection locked="0"/>
    </xf>
    <xf numFmtId="179" fontId="17" fillId="0" borderId="49" xfId="10" applyNumberFormat="1" applyFont="1" applyFill="1" applyBorder="1" applyAlignment="1" applyProtection="1">
      <alignment vertical="center" shrinkToFit="1"/>
      <protection locked="0"/>
    </xf>
    <xf numFmtId="177" fontId="17" fillId="0" borderId="122" xfId="10" applyNumberFormat="1" applyFont="1" applyFill="1" applyBorder="1" applyAlignment="1" applyProtection="1">
      <alignment horizontal="right" vertical="center" shrinkToFit="1"/>
      <protection hidden="1"/>
    </xf>
    <xf numFmtId="177" fontId="17" fillId="0" borderId="35" xfId="10" applyNumberFormat="1" applyFont="1" applyFill="1" applyBorder="1" applyAlignment="1" applyProtection="1">
      <alignment horizontal="right" vertical="center" shrinkToFit="1"/>
      <protection hidden="1"/>
    </xf>
    <xf numFmtId="177" fontId="17" fillId="0" borderId="40" xfId="10" applyNumberFormat="1" applyFont="1" applyFill="1" applyBorder="1" applyAlignment="1" applyProtection="1">
      <alignment horizontal="right" vertical="center" shrinkToFit="1"/>
      <protection hidden="1"/>
    </xf>
    <xf numFmtId="0" fontId="11" fillId="6" borderId="135" xfId="79" applyFont="1" applyBorder="1" applyAlignment="1" applyProtection="1">
      <alignment horizontal="center" vertical="center" wrapText="1"/>
      <protection hidden="1"/>
    </xf>
    <xf numFmtId="0" fontId="11" fillId="6" borderId="103" xfId="79" applyFont="1" applyBorder="1" applyAlignment="1" applyProtection="1">
      <alignment horizontal="center" vertical="center" wrapText="1"/>
      <protection hidden="1"/>
    </xf>
    <xf numFmtId="0" fontId="11" fillId="6" borderId="137" xfId="79" applyFont="1" applyBorder="1" applyAlignment="1" applyProtection="1">
      <alignment horizontal="center" vertical="center" wrapText="1"/>
      <protection hidden="1"/>
    </xf>
    <xf numFmtId="0" fontId="11" fillId="6" borderId="136" xfId="79" applyFont="1" applyBorder="1" applyAlignment="1" applyProtection="1">
      <alignment horizontal="center" vertical="center" wrapText="1"/>
      <protection hidden="1"/>
    </xf>
    <xf numFmtId="0" fontId="11" fillId="6" borderId="9" xfId="79" applyFont="1" applyBorder="1" applyAlignment="1" applyProtection="1">
      <alignment horizontal="center" vertical="center" wrapText="1"/>
      <protection hidden="1"/>
    </xf>
    <xf numFmtId="0" fontId="11" fillId="6" borderId="138" xfId="79" applyFont="1" applyBorder="1" applyAlignment="1" applyProtection="1">
      <alignment horizontal="center" vertical="center" wrapText="1"/>
      <protection hidden="1"/>
    </xf>
    <xf numFmtId="177" fontId="17" fillId="0" borderId="83" xfId="10" applyNumberFormat="1" applyFont="1" applyFill="1" applyBorder="1" applyAlignment="1" applyProtection="1">
      <alignment horizontal="right" vertical="center" shrinkToFit="1"/>
      <protection hidden="1"/>
    </xf>
    <xf numFmtId="177" fontId="17" fillId="0" borderId="33" xfId="10" applyNumberFormat="1" applyFont="1" applyFill="1" applyBorder="1" applyAlignment="1" applyProtection="1">
      <alignment horizontal="right" vertical="center" shrinkToFit="1"/>
      <protection hidden="1"/>
    </xf>
    <xf numFmtId="177" fontId="17" fillId="0" borderId="36" xfId="10" applyNumberFormat="1" applyFont="1" applyFill="1" applyBorder="1" applyAlignment="1" applyProtection="1">
      <alignment horizontal="right" vertical="center" shrinkToFit="1"/>
      <protection hidden="1"/>
    </xf>
    <xf numFmtId="177" fontId="24" fillId="0" borderId="127" xfId="10" applyNumberFormat="1" applyFont="1" applyBorder="1" applyAlignment="1" applyProtection="1">
      <alignment vertical="center" shrinkToFit="1"/>
      <protection hidden="1"/>
    </xf>
    <xf numFmtId="177" fontId="24" fillId="0" borderId="128" xfId="10" applyNumberFormat="1" applyFont="1" applyBorder="1" applyAlignment="1" applyProtection="1">
      <alignment vertical="center" shrinkToFit="1"/>
      <protection hidden="1"/>
    </xf>
    <xf numFmtId="177" fontId="24" fillId="0" borderId="129" xfId="10" applyNumberFormat="1" applyFont="1" applyBorder="1" applyAlignment="1" applyProtection="1">
      <alignment vertical="center" shrinkToFit="1"/>
      <protection hidden="1"/>
    </xf>
    <xf numFmtId="179" fontId="17" fillId="2" borderId="83" xfId="10" applyNumberFormat="1" applyFont="1" applyFill="1" applyBorder="1" applyAlignment="1" applyProtection="1">
      <alignment vertical="center" shrinkToFit="1"/>
      <protection locked="0"/>
    </xf>
    <xf numFmtId="179" fontId="24" fillId="0" borderId="118" xfId="10" applyNumberFormat="1" applyFont="1" applyBorder="1" applyAlignment="1" applyProtection="1">
      <alignment vertical="center" shrinkToFit="1"/>
      <protection hidden="1"/>
    </xf>
    <xf numFmtId="179" fontId="24" fillId="0" borderId="117" xfId="10" applyNumberFormat="1" applyFont="1" applyBorder="1" applyAlignment="1" applyProtection="1">
      <alignment vertical="center" shrinkToFit="1"/>
      <protection hidden="1"/>
    </xf>
    <xf numFmtId="179" fontId="24" fillId="0" borderId="125" xfId="10" applyNumberFormat="1" applyFont="1" applyBorder="1" applyAlignment="1" applyProtection="1">
      <alignment vertical="center" shrinkToFit="1"/>
      <protection hidden="1"/>
    </xf>
    <xf numFmtId="179" fontId="17" fillId="2" borderId="35" xfId="10" applyNumberFormat="1" applyFont="1" applyFill="1" applyBorder="1" applyAlignment="1" applyProtection="1">
      <alignment vertical="center" shrinkToFit="1"/>
      <protection locked="0"/>
    </xf>
    <xf numFmtId="179" fontId="17" fillId="2" borderId="50" xfId="10" applyNumberFormat="1" applyFont="1" applyFill="1" applyBorder="1" applyAlignment="1" applyProtection="1">
      <alignment vertical="center" shrinkToFit="1"/>
      <protection locked="0"/>
    </xf>
    <xf numFmtId="179" fontId="17" fillId="0" borderId="122" xfId="10" applyNumberFormat="1" applyFont="1" applyFill="1" applyBorder="1" applyAlignment="1" applyProtection="1">
      <alignment vertical="center" shrinkToFit="1"/>
      <protection locked="0"/>
    </xf>
    <xf numFmtId="179" fontId="17" fillId="0" borderId="35" xfId="10" applyNumberFormat="1" applyFont="1" applyFill="1" applyBorder="1" applyAlignment="1" applyProtection="1">
      <alignment vertical="center" shrinkToFit="1"/>
      <protection locked="0"/>
    </xf>
    <xf numFmtId="179" fontId="17" fillId="0" borderId="50" xfId="10" applyNumberFormat="1" applyFont="1" applyFill="1" applyBorder="1" applyAlignment="1" applyProtection="1">
      <alignment vertical="center" shrinkToFit="1"/>
      <protection locked="0"/>
    </xf>
    <xf numFmtId="179" fontId="17" fillId="2" borderId="122" xfId="10" applyNumberFormat="1" applyFont="1" applyFill="1" applyBorder="1" applyAlignment="1" applyProtection="1">
      <alignment vertical="center" shrinkToFit="1"/>
      <protection locked="0"/>
    </xf>
    <xf numFmtId="0" fontId="49" fillId="4" borderId="131" xfId="0" applyFont="1" applyFill="1" applyBorder="1" applyAlignment="1" applyProtection="1">
      <alignment horizontal="center" vertical="center"/>
      <protection hidden="1"/>
    </xf>
    <xf numFmtId="0" fontId="49" fillId="4" borderId="103" xfId="0" applyFont="1" applyFill="1" applyBorder="1" applyAlignment="1" applyProtection="1">
      <alignment horizontal="center" vertical="center"/>
      <protection hidden="1"/>
    </xf>
    <xf numFmtId="0" fontId="49" fillId="4" borderId="170" xfId="0" applyFont="1" applyFill="1" applyBorder="1" applyAlignment="1" applyProtection="1">
      <alignment horizontal="center" vertical="center"/>
      <protection hidden="1"/>
    </xf>
    <xf numFmtId="0" fontId="49" fillId="4" borderId="101" xfId="0" applyFont="1" applyFill="1" applyBorder="1" applyAlignment="1" applyProtection="1">
      <alignment horizontal="center" vertical="center"/>
      <protection hidden="1"/>
    </xf>
    <xf numFmtId="0" fontId="49" fillId="4" borderId="47" xfId="0" applyFont="1" applyFill="1" applyBorder="1" applyAlignment="1" applyProtection="1">
      <alignment horizontal="center" vertical="center"/>
      <protection hidden="1"/>
    </xf>
    <xf numFmtId="0" fontId="49" fillId="4" borderId="18" xfId="0" applyFont="1" applyFill="1" applyBorder="1" applyAlignment="1" applyProtection="1">
      <alignment horizontal="center" vertical="center"/>
      <protection hidden="1"/>
    </xf>
    <xf numFmtId="0" fontId="18" fillId="2" borderId="171" xfId="0" applyFont="1" applyFill="1" applyBorder="1" applyAlignment="1" applyProtection="1">
      <alignment horizontal="center" vertical="center" wrapText="1"/>
      <protection hidden="1"/>
    </xf>
    <xf numFmtId="0" fontId="18" fillId="2" borderId="103" xfId="0" applyFont="1" applyFill="1" applyBorder="1" applyAlignment="1" applyProtection="1">
      <alignment horizontal="center" vertical="center"/>
      <protection hidden="1"/>
    </xf>
    <xf numFmtId="0" fontId="18" fillId="2" borderId="137" xfId="0" applyFont="1" applyFill="1" applyBorder="1" applyAlignment="1" applyProtection="1">
      <alignment horizontal="center" vertical="center"/>
      <protection hidden="1"/>
    </xf>
    <xf numFmtId="0" fontId="18" fillId="2" borderId="99" xfId="0" applyFont="1" applyFill="1" applyBorder="1" applyAlignment="1" applyProtection="1">
      <alignment horizontal="center" vertical="center"/>
      <protection hidden="1"/>
    </xf>
    <xf numFmtId="0" fontId="18" fillId="2" borderId="47" xfId="0" applyFont="1" applyFill="1" applyBorder="1" applyAlignment="1" applyProtection="1">
      <alignment horizontal="center" vertical="center"/>
      <protection hidden="1"/>
    </xf>
    <xf numFmtId="0" fontId="18" fillId="2" borderId="172" xfId="0" applyFont="1" applyFill="1" applyBorder="1" applyAlignment="1" applyProtection="1">
      <alignment horizontal="center" vertical="center"/>
      <protection hidden="1"/>
    </xf>
    <xf numFmtId="0" fontId="49" fillId="4" borderId="73" xfId="0" applyFont="1" applyFill="1" applyBorder="1" applyAlignment="1" applyProtection="1">
      <alignment horizontal="center" vertical="center"/>
      <protection hidden="1"/>
    </xf>
    <xf numFmtId="0" fontId="49" fillId="4" borderId="74" xfId="0" applyFont="1" applyFill="1" applyBorder="1" applyAlignment="1" applyProtection="1">
      <alignment horizontal="center" vertical="center"/>
      <protection hidden="1"/>
    </xf>
    <xf numFmtId="0" fontId="49" fillId="4" borderId="75" xfId="0" applyFont="1" applyFill="1" applyBorder="1" applyAlignment="1" applyProtection="1">
      <alignment horizontal="center" vertical="center"/>
      <protection hidden="1"/>
    </xf>
    <xf numFmtId="0" fontId="18" fillId="2" borderId="126" xfId="0" applyFont="1" applyFill="1" applyBorder="1" applyAlignment="1" applyProtection="1">
      <alignment horizontal="center" vertical="center"/>
      <protection hidden="1"/>
    </xf>
    <xf numFmtId="0" fontId="18" fillId="2" borderId="74" xfId="0" applyFont="1" applyFill="1" applyBorder="1" applyAlignment="1" applyProtection="1">
      <alignment horizontal="center" vertical="center"/>
      <protection hidden="1"/>
    </xf>
    <xf numFmtId="0" fontId="18" fillId="2" borderId="76" xfId="0" applyFont="1" applyFill="1" applyBorder="1" applyAlignment="1" applyProtection="1">
      <alignment horizontal="center" vertical="center"/>
      <protection hidden="1"/>
    </xf>
    <xf numFmtId="0" fontId="6" fillId="4" borderId="73" xfId="0" applyFont="1" applyFill="1" applyBorder="1" applyAlignment="1" applyProtection="1">
      <alignment horizontal="center" vertical="center"/>
      <protection hidden="1"/>
    </xf>
    <xf numFmtId="0" fontId="6" fillId="4" borderId="74" xfId="0" applyFont="1" applyFill="1" applyBorder="1" applyAlignment="1" applyProtection="1">
      <alignment horizontal="center" vertical="center"/>
      <protection hidden="1"/>
    </xf>
    <xf numFmtId="0" fontId="6" fillId="4" borderId="75" xfId="0" applyFont="1" applyFill="1" applyBorder="1" applyAlignment="1" applyProtection="1">
      <alignment horizontal="center" vertical="center"/>
      <protection hidden="1"/>
    </xf>
    <xf numFmtId="0" fontId="5" fillId="7" borderId="135" xfId="80" applyNumberFormat="1" applyFont="1" applyBorder="1" applyAlignment="1" applyProtection="1">
      <alignment horizontal="center" vertical="center" wrapText="1"/>
      <protection hidden="1"/>
    </xf>
    <xf numFmtId="0" fontId="5" fillId="7" borderId="136" xfId="80" applyNumberFormat="1" applyFont="1" applyBorder="1" applyAlignment="1" applyProtection="1">
      <alignment horizontal="center" vertical="center" wrapText="1"/>
      <protection hidden="1"/>
    </xf>
    <xf numFmtId="49" fontId="17" fillId="0" borderId="149" xfId="0" applyNumberFormat="1" applyFont="1" applyBorder="1" applyAlignment="1" applyProtection="1">
      <alignment horizontal="center" vertical="center" shrinkToFit="1"/>
      <protection locked="0"/>
    </xf>
    <xf numFmtId="49" fontId="17" fillId="0" borderId="150" xfId="0" applyNumberFormat="1" applyFont="1" applyBorder="1" applyAlignment="1" applyProtection="1">
      <alignment horizontal="center" vertical="center" shrinkToFit="1"/>
      <protection locked="0"/>
    </xf>
    <xf numFmtId="49" fontId="11" fillId="0" borderId="150" xfId="0" applyNumberFormat="1" applyFont="1" applyBorder="1" applyAlignment="1" applyProtection="1">
      <alignment horizontal="center" vertical="center" shrinkToFit="1"/>
      <protection locked="0"/>
    </xf>
    <xf numFmtId="49" fontId="11" fillId="0" borderId="110" xfId="0" applyNumberFormat="1" applyFont="1" applyBorder="1" applyAlignment="1" applyProtection="1">
      <alignment horizontal="left" vertical="center" shrinkToFit="1"/>
      <protection locked="0"/>
    </xf>
    <xf numFmtId="49" fontId="11" fillId="0" borderId="34" xfId="0" applyNumberFormat="1" applyFont="1" applyBorder="1" applyAlignment="1" applyProtection="1">
      <alignment horizontal="left" vertical="center" shrinkToFit="1"/>
      <protection locked="0"/>
    </xf>
    <xf numFmtId="49" fontId="11" fillId="0" borderId="42" xfId="0" applyNumberFormat="1" applyFont="1" applyBorder="1" applyAlignment="1" applyProtection="1">
      <alignment horizontal="left" vertical="center" shrinkToFit="1"/>
      <protection locked="0"/>
    </xf>
    <xf numFmtId="49" fontId="17" fillId="0" borderId="151" xfId="0" applyNumberFormat="1" applyFont="1" applyBorder="1" applyAlignment="1" applyProtection="1">
      <alignment horizontal="center" vertical="center" shrinkToFit="1"/>
      <protection locked="0"/>
    </xf>
    <xf numFmtId="49" fontId="17" fillId="0" borderId="152" xfId="0" applyNumberFormat="1" applyFont="1" applyBorder="1" applyAlignment="1" applyProtection="1">
      <alignment horizontal="center" vertical="center" shrinkToFit="1"/>
      <protection locked="0"/>
    </xf>
    <xf numFmtId="49" fontId="11" fillId="0" borderId="152" xfId="0" applyNumberFormat="1" applyFont="1" applyBorder="1" applyAlignment="1" applyProtection="1">
      <alignment horizontal="center" vertical="center" shrinkToFit="1"/>
      <protection locked="0"/>
    </xf>
    <xf numFmtId="49" fontId="11" fillId="0" borderId="130" xfId="0" applyNumberFormat="1" applyFont="1" applyBorder="1" applyAlignment="1" applyProtection="1">
      <alignment horizontal="left" vertical="center" shrinkToFit="1"/>
      <protection locked="0"/>
    </xf>
    <xf numFmtId="49" fontId="11" fillId="0" borderId="113" xfId="0" applyNumberFormat="1" applyFont="1" applyBorder="1" applyAlignment="1" applyProtection="1">
      <alignment horizontal="left" vertical="center" shrinkToFit="1"/>
      <protection locked="0"/>
    </xf>
    <xf numFmtId="49" fontId="11" fillId="0" borderId="142" xfId="0" applyNumberFormat="1" applyFont="1" applyBorder="1" applyAlignment="1" applyProtection="1">
      <alignment horizontal="left" vertical="center" shrinkToFit="1"/>
      <protection locked="0"/>
    </xf>
    <xf numFmtId="38" fontId="24" fillId="0" borderId="98" xfId="0" applyNumberFormat="1" applyFont="1" applyBorder="1" applyAlignment="1" applyProtection="1">
      <alignment horizontal="right" vertical="center"/>
      <protection hidden="1"/>
    </xf>
    <xf numFmtId="38" fontId="24" fillId="0" borderId="72" xfId="0" applyNumberFormat="1" applyFont="1" applyBorder="1" applyAlignment="1" applyProtection="1">
      <alignment horizontal="right" vertical="center"/>
      <protection hidden="1"/>
    </xf>
    <xf numFmtId="0" fontId="44" fillId="0" borderId="72" xfId="0" applyFont="1" applyBorder="1" applyAlignment="1" applyProtection="1">
      <alignment horizontal="right" vertical="center"/>
      <protection hidden="1"/>
    </xf>
    <xf numFmtId="0" fontId="11" fillId="0" borderId="72"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18" fillId="0" borderId="72" xfId="0" applyFont="1" applyBorder="1" applyAlignment="1" applyProtection="1">
      <alignment horizontal="center" vertical="center"/>
      <protection hidden="1"/>
    </xf>
    <xf numFmtId="176" fontId="23" fillId="0" borderId="98" xfId="0" applyNumberFormat="1" applyFont="1" applyBorder="1" applyProtection="1">
      <alignment vertical="center"/>
      <protection hidden="1"/>
    </xf>
    <xf numFmtId="176" fontId="23" fillId="0" borderId="72" xfId="0" applyNumberFormat="1" applyFont="1" applyBorder="1" applyProtection="1">
      <alignment vertical="center"/>
      <protection hidden="1"/>
    </xf>
    <xf numFmtId="0" fontId="12" fillId="0" borderId="71" xfId="0" applyFont="1" applyBorder="1" applyAlignment="1" applyProtection="1">
      <alignment horizontal="center" vertical="center"/>
      <protection hidden="1"/>
    </xf>
    <xf numFmtId="0" fontId="12" fillId="0" borderId="108" xfId="0" applyFont="1" applyBorder="1" applyAlignment="1" applyProtection="1">
      <alignment horizontal="center" vertical="center"/>
      <protection hidden="1"/>
    </xf>
    <xf numFmtId="38" fontId="23" fillId="0" borderId="72" xfId="0" applyNumberFormat="1" applyFont="1" applyBorder="1" applyProtection="1">
      <alignment vertical="center"/>
      <protection hidden="1"/>
    </xf>
    <xf numFmtId="38" fontId="18" fillId="0" borderId="110" xfId="10" applyFont="1" applyFill="1" applyBorder="1" applyAlignment="1" applyProtection="1">
      <alignment vertical="center" shrinkToFit="1"/>
      <protection locked="0"/>
    </xf>
    <xf numFmtId="38" fontId="18" fillId="0" borderId="34" xfId="10" applyFont="1" applyFill="1" applyBorder="1" applyAlignment="1" applyProtection="1">
      <alignment vertical="center" shrinkToFit="1"/>
      <protection locked="0"/>
    </xf>
    <xf numFmtId="38" fontId="18" fillId="0" borderId="124" xfId="10" applyFont="1" applyFill="1" applyBorder="1" applyAlignment="1" applyProtection="1">
      <alignment vertical="center" shrinkToFit="1"/>
      <protection locked="0"/>
    </xf>
    <xf numFmtId="179" fontId="18" fillId="0" borderId="110" xfId="10" applyNumberFormat="1" applyFont="1" applyFill="1" applyBorder="1" applyAlignment="1" applyProtection="1">
      <alignment horizontal="center" vertical="center" shrinkToFit="1"/>
      <protection locked="0"/>
    </xf>
    <xf numFmtId="179" fontId="18" fillId="0" borderId="34" xfId="10" applyNumberFormat="1" applyFont="1" applyFill="1" applyBorder="1" applyAlignment="1" applyProtection="1">
      <alignment horizontal="center" vertical="center" shrinkToFit="1"/>
      <protection locked="0"/>
    </xf>
    <xf numFmtId="179" fontId="18" fillId="0" borderId="42" xfId="10" applyNumberFormat="1" applyFont="1" applyFill="1" applyBorder="1" applyAlignment="1" applyProtection="1">
      <alignment horizontal="center" vertical="center" shrinkToFit="1"/>
      <protection locked="0"/>
    </xf>
    <xf numFmtId="0" fontId="18" fillId="2" borderId="120" xfId="0" applyFont="1" applyFill="1" applyBorder="1" applyAlignment="1" applyProtection="1">
      <alignment horizontal="center" vertical="center"/>
      <protection hidden="1"/>
    </xf>
    <xf numFmtId="0" fontId="18" fillId="2" borderId="121" xfId="0" applyFont="1" applyFill="1" applyBorder="1" applyAlignment="1" applyProtection="1">
      <alignment horizontal="center" vertical="center"/>
      <protection hidden="1"/>
    </xf>
    <xf numFmtId="179" fontId="18" fillId="0" borderId="33" xfId="10" applyNumberFormat="1" applyFont="1" applyFill="1" applyBorder="1" applyAlignment="1" applyProtection="1">
      <alignment horizontal="center" vertical="center" shrinkToFit="1"/>
      <protection locked="0"/>
    </xf>
    <xf numFmtId="179" fontId="18" fillId="0" borderId="49" xfId="10" applyNumberFormat="1" applyFont="1" applyFill="1" applyBorder="1" applyAlignment="1" applyProtection="1">
      <alignment horizontal="center" vertical="center" shrinkToFit="1"/>
      <protection locked="0"/>
    </xf>
    <xf numFmtId="0" fontId="11" fillId="7" borderId="77" xfId="0" applyFont="1" applyFill="1" applyBorder="1" applyAlignment="1" applyProtection="1">
      <alignment horizontal="center" vertical="center" wrapText="1"/>
      <protection hidden="1"/>
    </xf>
    <xf numFmtId="0" fontId="11" fillId="7" borderId="78" xfId="0" applyFont="1" applyFill="1" applyBorder="1" applyAlignment="1" applyProtection="1">
      <alignment horizontal="center" vertical="center" wrapText="1"/>
      <protection hidden="1"/>
    </xf>
    <xf numFmtId="0" fontId="11" fillId="7" borderId="79" xfId="0" applyFont="1" applyFill="1" applyBorder="1" applyAlignment="1" applyProtection="1">
      <alignment horizontal="center" vertical="center" wrapText="1"/>
      <protection hidden="1"/>
    </xf>
    <xf numFmtId="0" fontId="11" fillId="7" borderId="80" xfId="0" applyFont="1" applyFill="1" applyBorder="1" applyAlignment="1" applyProtection="1">
      <alignment horizontal="center" vertical="center" wrapText="1"/>
      <protection hidden="1"/>
    </xf>
    <xf numFmtId="38" fontId="18" fillId="0" borderId="83" xfId="10" applyFont="1" applyFill="1" applyBorder="1" applyAlignment="1" applyProtection="1">
      <alignment vertical="center" shrinkToFit="1"/>
      <protection locked="0"/>
    </xf>
    <xf numFmtId="38" fontId="18" fillId="0" borderId="33" xfId="10" applyFont="1" applyFill="1" applyBorder="1" applyAlignment="1" applyProtection="1">
      <alignment vertical="center" shrinkToFit="1"/>
      <protection locked="0"/>
    </xf>
    <xf numFmtId="38" fontId="18" fillId="0" borderId="36" xfId="10" applyFont="1" applyFill="1" applyBorder="1" applyAlignment="1" applyProtection="1">
      <alignment vertical="center" shrinkToFit="1"/>
      <protection locked="0"/>
    </xf>
    <xf numFmtId="0" fontId="11" fillId="7" borderId="89" xfId="0" applyFont="1" applyFill="1" applyBorder="1" applyAlignment="1" applyProtection="1">
      <alignment horizontal="center" vertical="center"/>
      <protection hidden="1"/>
    </xf>
    <xf numFmtId="0" fontId="11" fillId="7" borderId="78" xfId="0" applyFont="1" applyFill="1" applyBorder="1" applyAlignment="1" applyProtection="1">
      <alignment horizontal="center" vertical="center"/>
      <protection hidden="1"/>
    </xf>
    <xf numFmtId="0" fontId="11" fillId="7" borderId="79" xfId="0" applyFont="1" applyFill="1" applyBorder="1" applyAlignment="1" applyProtection="1">
      <alignment horizontal="center" vertical="center"/>
      <protection hidden="1"/>
    </xf>
    <xf numFmtId="49" fontId="18" fillId="0" borderId="83" xfId="0" applyNumberFormat="1" applyFont="1" applyBorder="1" applyAlignment="1" applyProtection="1">
      <alignment horizontal="center" vertical="center" shrinkToFit="1"/>
      <protection locked="0"/>
    </xf>
    <xf numFmtId="49" fontId="18" fillId="0" borderId="33" xfId="0" applyNumberFormat="1" applyFont="1" applyBorder="1" applyAlignment="1" applyProtection="1">
      <alignment horizontal="center" vertical="center" shrinkToFit="1"/>
      <protection locked="0"/>
    </xf>
    <xf numFmtId="49" fontId="18" fillId="0" borderId="49" xfId="0" applyNumberFormat="1" applyFont="1" applyBorder="1" applyAlignment="1" applyProtection="1">
      <alignment horizontal="center" vertical="center" shrinkToFit="1"/>
      <protection locked="0"/>
    </xf>
    <xf numFmtId="0" fontId="6" fillId="4" borderId="119" xfId="0" applyFont="1" applyFill="1" applyBorder="1" applyAlignment="1" applyProtection="1">
      <alignment horizontal="center" vertical="center"/>
      <protection hidden="1"/>
    </xf>
    <xf numFmtId="0" fontId="6" fillId="4" borderId="120" xfId="0" applyFont="1" applyFill="1" applyBorder="1" applyAlignment="1" applyProtection="1">
      <alignment horizontal="center" vertical="center"/>
      <protection hidden="1"/>
    </xf>
    <xf numFmtId="49" fontId="11" fillId="0" borderId="83" xfId="0" applyNumberFormat="1" applyFont="1" applyBorder="1" applyAlignment="1" applyProtection="1">
      <alignment horizontal="center" vertical="center" shrinkToFit="1"/>
      <protection locked="0" hidden="1"/>
    </xf>
    <xf numFmtId="49" fontId="11" fillId="0" borderId="33" xfId="0" applyNumberFormat="1" applyFont="1" applyBorder="1" applyAlignment="1" applyProtection="1">
      <alignment horizontal="center" vertical="center" shrinkToFit="1"/>
      <protection locked="0" hidden="1"/>
    </xf>
    <xf numFmtId="0" fontId="17" fillId="6" borderId="89" xfId="79" applyFont="1" applyBorder="1" applyAlignment="1" applyProtection="1">
      <alignment horizontal="center" vertical="center" wrapText="1"/>
      <protection hidden="1"/>
    </xf>
    <xf numFmtId="38" fontId="23" fillId="0" borderId="0" xfId="0" applyNumberFormat="1" applyFont="1" applyAlignment="1" applyProtection="1">
      <alignment horizontal="right" vertical="center"/>
      <protection hidden="1"/>
    </xf>
    <xf numFmtId="38" fontId="44" fillId="0" borderId="116" xfId="0" applyNumberFormat="1" applyFont="1" applyBorder="1" applyAlignment="1" applyProtection="1">
      <alignment horizontal="right" vertical="center"/>
      <protection hidden="1"/>
    </xf>
    <xf numFmtId="0" fontId="17" fillId="0" borderId="0" xfId="79" applyFont="1" applyFill="1" applyBorder="1" applyAlignment="1" applyProtection="1">
      <alignment horizontal="center" vertical="center" wrapText="1"/>
      <protection hidden="1"/>
    </xf>
    <xf numFmtId="179" fontId="18" fillId="0" borderId="86" xfId="10" applyNumberFormat="1" applyFont="1" applyFill="1" applyBorder="1" applyAlignment="1" applyProtection="1">
      <alignment horizontal="center" vertical="center" shrinkToFit="1"/>
      <protection locked="0"/>
    </xf>
    <xf numFmtId="179" fontId="18" fillId="0" borderId="3" xfId="10" applyNumberFormat="1" applyFont="1" applyFill="1" applyBorder="1" applyAlignment="1" applyProtection="1">
      <alignment horizontal="center" vertical="center" shrinkToFit="1"/>
      <protection locked="0"/>
    </xf>
    <xf numFmtId="179" fontId="18" fillId="0" borderId="44" xfId="10" applyNumberFormat="1" applyFont="1" applyFill="1" applyBorder="1" applyAlignment="1" applyProtection="1">
      <alignment horizontal="center" vertical="center" shrinkToFit="1"/>
      <protection locked="0"/>
    </xf>
    <xf numFmtId="38" fontId="18" fillId="0" borderId="179" xfId="10" applyFont="1" applyFill="1" applyBorder="1" applyAlignment="1" applyProtection="1">
      <alignment vertical="center" shrinkToFit="1"/>
      <protection locked="0"/>
    </xf>
    <xf numFmtId="38" fontId="18" fillId="0" borderId="115" xfId="10" applyFont="1" applyFill="1" applyBorder="1" applyAlignment="1" applyProtection="1">
      <alignment vertical="center" shrinkToFit="1"/>
      <protection locked="0"/>
    </xf>
    <xf numFmtId="38" fontId="18" fillId="0" borderId="39" xfId="10" applyFont="1" applyFill="1" applyBorder="1" applyAlignment="1" applyProtection="1">
      <alignment vertical="center" shrinkToFit="1"/>
      <protection locked="0"/>
    </xf>
    <xf numFmtId="0" fontId="19" fillId="6" borderId="116" xfId="0" applyFont="1" applyFill="1" applyBorder="1" applyAlignment="1" applyProtection="1">
      <alignment horizontal="right" vertical="center"/>
      <protection hidden="1"/>
    </xf>
    <xf numFmtId="0" fontId="19" fillId="6" borderId="117" xfId="0" applyFont="1" applyFill="1" applyBorder="1" applyAlignment="1" applyProtection="1">
      <alignment horizontal="right" vertical="center"/>
      <protection hidden="1"/>
    </xf>
    <xf numFmtId="0" fontId="19" fillId="6" borderId="145" xfId="0" applyFont="1" applyFill="1" applyBorder="1" applyAlignment="1" applyProtection="1">
      <alignment horizontal="right" vertical="center"/>
      <protection hidden="1"/>
    </xf>
    <xf numFmtId="38" fontId="24" fillId="0" borderId="117" xfId="10" applyFont="1" applyBorder="1" applyAlignment="1" applyProtection="1">
      <alignment vertical="center" shrinkToFit="1"/>
      <protection hidden="1"/>
    </xf>
    <xf numFmtId="38" fontId="24" fillId="0" borderId="26" xfId="10" applyFont="1" applyBorder="1" applyAlignment="1" applyProtection="1">
      <alignment vertical="center" shrinkToFit="1"/>
      <protection hidden="1"/>
    </xf>
    <xf numFmtId="49" fontId="17" fillId="0" borderId="180" xfId="0" applyNumberFormat="1" applyFont="1" applyBorder="1" applyAlignment="1" applyProtection="1">
      <alignment horizontal="center" vertical="center" shrinkToFit="1"/>
      <protection locked="0"/>
    </xf>
    <xf numFmtId="49" fontId="17" fillId="0" borderId="113" xfId="0" applyNumberFormat="1" applyFont="1" applyBorder="1" applyAlignment="1" applyProtection="1">
      <alignment horizontal="center" vertical="center" shrinkToFit="1"/>
      <protection locked="0"/>
    </xf>
    <xf numFmtId="0" fontId="12" fillId="0" borderId="0" xfId="80" applyNumberFormat="1" applyFont="1" applyFill="1" applyBorder="1" applyAlignment="1" applyProtection="1">
      <alignment horizontal="center" vertical="center"/>
      <protection locked="0"/>
    </xf>
    <xf numFmtId="49" fontId="11" fillId="0" borderId="110" xfId="0" applyNumberFormat="1" applyFont="1" applyBorder="1" applyAlignment="1" applyProtection="1">
      <alignment horizontal="center" vertical="center" shrinkToFit="1"/>
      <protection locked="0" hidden="1"/>
    </xf>
    <xf numFmtId="49" fontId="11" fillId="0" borderId="34" xfId="0" applyNumberFormat="1" applyFont="1" applyBorder="1" applyAlignment="1" applyProtection="1">
      <alignment horizontal="center" vertical="center" shrinkToFit="1"/>
      <protection locked="0" hidden="1"/>
    </xf>
    <xf numFmtId="49" fontId="11" fillId="0" borderId="130" xfId="0" applyNumberFormat="1" applyFont="1" applyBorder="1" applyAlignment="1" applyProtection="1">
      <alignment horizontal="center" vertical="center" shrinkToFit="1"/>
      <protection locked="0" hidden="1"/>
    </xf>
    <xf numFmtId="49" fontId="11" fillId="0" borderId="113" xfId="0" applyNumberFormat="1" applyFont="1" applyBorder="1" applyAlignment="1" applyProtection="1">
      <alignment horizontal="center" vertical="center" shrinkToFit="1"/>
      <protection locked="0" hidden="1"/>
    </xf>
    <xf numFmtId="49" fontId="18" fillId="0" borderId="110" xfId="0" applyNumberFormat="1" applyFont="1" applyBorder="1" applyAlignment="1" applyProtection="1">
      <alignment horizontal="center" vertical="center" shrinkToFit="1"/>
      <protection locked="0"/>
    </xf>
    <xf numFmtId="49" fontId="18" fillId="0" borderId="34" xfId="0" applyNumberFormat="1" applyFont="1" applyBorder="1" applyAlignment="1" applyProtection="1">
      <alignment horizontal="center" vertical="center" shrinkToFit="1"/>
      <protection locked="0"/>
    </xf>
    <xf numFmtId="49" fontId="18" fillId="0" borderId="42" xfId="0" applyNumberFormat="1" applyFont="1" applyBorder="1" applyAlignment="1" applyProtection="1">
      <alignment horizontal="center" vertical="center" shrinkToFit="1"/>
      <protection locked="0"/>
    </xf>
    <xf numFmtId="49" fontId="18" fillId="0" borderId="130" xfId="0" applyNumberFormat="1" applyFont="1" applyBorder="1" applyAlignment="1" applyProtection="1">
      <alignment horizontal="center" vertical="center" shrinkToFit="1"/>
      <protection locked="0"/>
    </xf>
    <xf numFmtId="49" fontId="18" fillId="0" borderId="113" xfId="0" applyNumberFormat="1" applyFont="1" applyBorder="1" applyAlignment="1" applyProtection="1">
      <alignment horizontal="center" vertical="center" shrinkToFit="1"/>
      <protection locked="0"/>
    </xf>
    <xf numFmtId="49" fontId="18" fillId="0" borderId="142" xfId="0" applyNumberFormat="1" applyFont="1" applyBorder="1" applyAlignment="1" applyProtection="1">
      <alignment horizontal="center" vertical="center" shrinkToFit="1"/>
      <protection locked="0"/>
    </xf>
    <xf numFmtId="0" fontId="11" fillId="7" borderId="91" xfId="0" applyFont="1" applyFill="1" applyBorder="1" applyAlignment="1" applyProtection="1">
      <alignment horizontal="center" vertical="center" wrapText="1"/>
      <protection hidden="1"/>
    </xf>
    <xf numFmtId="49" fontId="18" fillId="0" borderId="95" xfId="0" applyNumberFormat="1" applyFont="1" applyBorder="1" applyAlignment="1" applyProtection="1">
      <alignment horizontal="center" vertical="center" shrinkToFit="1"/>
      <protection locked="0"/>
    </xf>
    <xf numFmtId="49" fontId="18" fillId="0" borderId="109" xfId="0" applyNumberFormat="1" applyFont="1" applyBorder="1" applyAlignment="1" applyProtection="1">
      <alignment horizontal="center" vertical="center" shrinkToFit="1"/>
      <protection locked="0"/>
    </xf>
    <xf numFmtId="49" fontId="18" fillId="0" borderId="112" xfId="0" applyNumberFormat="1" applyFont="1" applyBorder="1" applyAlignment="1" applyProtection="1">
      <alignment horizontal="center" vertical="center" shrinkToFit="1"/>
      <protection locked="0"/>
    </xf>
    <xf numFmtId="0" fontId="17" fillId="6" borderId="78" xfId="79" applyFont="1" applyBorder="1" applyAlignment="1" applyProtection="1">
      <alignment horizontal="center" vertical="center" wrapText="1"/>
      <protection hidden="1"/>
    </xf>
    <xf numFmtId="0" fontId="17" fillId="6" borderId="90" xfId="79" applyFont="1" applyBorder="1" applyAlignment="1" applyProtection="1">
      <alignment horizontal="center" vertical="center" wrapText="1"/>
      <protection hidden="1"/>
    </xf>
    <xf numFmtId="38" fontId="23" fillId="0" borderId="116" xfId="0" applyNumberFormat="1" applyFont="1" applyBorder="1" applyAlignment="1" applyProtection="1">
      <alignment horizontal="right" vertical="center"/>
      <protection hidden="1"/>
    </xf>
    <xf numFmtId="38" fontId="23" fillId="0" borderId="117" xfId="0" applyNumberFormat="1" applyFont="1" applyBorder="1" applyAlignment="1" applyProtection="1">
      <alignment horizontal="right" vertical="center"/>
      <protection hidden="1"/>
    </xf>
    <xf numFmtId="0" fontId="17" fillId="4" borderId="91" xfId="0" applyFont="1" applyFill="1" applyBorder="1" applyAlignment="1" applyProtection="1">
      <alignment horizontal="center" vertical="center"/>
      <protection hidden="1"/>
    </xf>
    <xf numFmtId="0" fontId="17" fillId="7" borderId="91" xfId="0" applyFont="1" applyFill="1" applyBorder="1" applyAlignment="1" applyProtection="1">
      <alignment horizontal="center" vertical="center" wrapText="1"/>
      <protection hidden="1"/>
    </xf>
    <xf numFmtId="0" fontId="17" fillId="7" borderId="78" xfId="0" applyFont="1" applyFill="1" applyBorder="1" applyAlignment="1" applyProtection="1">
      <alignment horizontal="center" vertical="center" wrapText="1"/>
      <protection hidden="1"/>
    </xf>
    <xf numFmtId="0" fontId="17" fillId="7" borderId="77" xfId="0" applyFont="1" applyFill="1" applyBorder="1" applyAlignment="1" applyProtection="1">
      <alignment horizontal="center" vertical="center" wrapText="1"/>
      <protection hidden="1"/>
    </xf>
    <xf numFmtId="0" fontId="17" fillId="7" borderId="79" xfId="0" applyFont="1" applyFill="1" applyBorder="1" applyAlignment="1" applyProtection="1">
      <alignment horizontal="center" vertical="center" wrapText="1"/>
      <protection hidden="1"/>
    </xf>
    <xf numFmtId="49" fontId="11" fillId="0" borderId="95" xfId="0" applyNumberFormat="1" applyFont="1" applyBorder="1" applyAlignment="1" applyProtection="1">
      <alignment horizontal="center" vertical="center" shrinkToFit="1"/>
      <protection locked="0" hidden="1"/>
    </xf>
    <xf numFmtId="49" fontId="11" fillId="0" borderId="95" xfId="0" applyNumberFormat="1" applyFont="1" applyBorder="1" applyAlignment="1" applyProtection="1">
      <alignment horizontal="center" vertical="center" shrinkToFit="1"/>
      <protection locked="0"/>
    </xf>
    <xf numFmtId="179" fontId="18" fillId="0" borderId="84" xfId="10" applyNumberFormat="1" applyFont="1" applyFill="1" applyBorder="1" applyAlignment="1" applyProtection="1">
      <alignment vertical="center" shrinkToFit="1"/>
      <protection locked="0"/>
    </xf>
    <xf numFmtId="179" fontId="18" fillId="0" borderId="58" xfId="10" applyNumberFormat="1" applyFont="1" applyFill="1" applyBorder="1" applyAlignment="1" applyProtection="1">
      <alignment vertical="center" shrinkToFit="1"/>
      <protection locked="0"/>
    </xf>
    <xf numFmtId="179" fontId="18" fillId="0" borderId="45" xfId="10" applyNumberFormat="1" applyFont="1" applyFill="1" applyBorder="1" applyAlignment="1" applyProtection="1">
      <alignment vertical="center" shrinkToFit="1"/>
      <protection locked="0"/>
    </xf>
    <xf numFmtId="0" fontId="17" fillId="7" borderId="80" xfId="0" applyFont="1" applyFill="1" applyBorder="1" applyAlignment="1" applyProtection="1">
      <alignment horizontal="center" vertical="center" wrapText="1"/>
      <protection hidden="1"/>
    </xf>
    <xf numFmtId="49" fontId="17" fillId="0" borderId="96" xfId="0" applyNumberFormat="1" applyFont="1" applyBorder="1" applyAlignment="1" applyProtection="1">
      <alignment horizontal="center" vertical="center" shrinkToFit="1"/>
      <protection hidden="1"/>
    </xf>
    <xf numFmtId="49" fontId="17" fillId="0" borderId="72" xfId="0" applyNumberFormat="1" applyFont="1" applyBorder="1" applyAlignment="1" applyProtection="1">
      <alignment horizontal="center" vertical="center" shrinkToFit="1"/>
      <protection hidden="1"/>
    </xf>
    <xf numFmtId="49" fontId="17" fillId="0" borderId="20" xfId="0" applyNumberFormat="1" applyFont="1" applyBorder="1" applyAlignment="1" applyProtection="1">
      <alignment horizontal="center" vertical="center" shrinkToFit="1"/>
      <protection hidden="1"/>
    </xf>
    <xf numFmtId="49" fontId="17" fillId="0" borderId="97" xfId="0" applyNumberFormat="1" applyFont="1" applyBorder="1" applyAlignment="1" applyProtection="1">
      <alignment horizontal="center" vertical="center" shrinkToFit="1"/>
      <protection hidden="1"/>
    </xf>
    <xf numFmtId="49" fontId="17" fillId="0" borderId="3" xfId="0" applyNumberFormat="1" applyFont="1" applyBorder="1" applyAlignment="1" applyProtection="1">
      <alignment horizontal="center" vertical="center" shrinkToFit="1"/>
      <protection hidden="1"/>
    </xf>
    <xf numFmtId="49" fontId="17" fillId="0" borderId="10" xfId="0" applyNumberFormat="1" applyFont="1" applyBorder="1" applyAlignment="1" applyProtection="1">
      <alignment horizontal="center" vertical="center" shrinkToFit="1"/>
      <protection hidden="1"/>
    </xf>
    <xf numFmtId="179" fontId="18" fillId="0" borderId="33" xfId="10" applyNumberFormat="1" applyFont="1" applyFill="1" applyBorder="1" applyAlignment="1" applyProtection="1">
      <alignment vertical="center" shrinkToFit="1"/>
      <protection locked="0"/>
    </xf>
    <xf numFmtId="179" fontId="18" fillId="0" borderId="49" xfId="10" applyNumberFormat="1" applyFont="1" applyFill="1" applyBorder="1" applyAlignment="1" applyProtection="1">
      <alignment vertical="center" shrinkToFit="1"/>
      <protection locked="0"/>
    </xf>
    <xf numFmtId="9" fontId="18" fillId="0" borderId="71" xfId="77" applyFont="1" applyBorder="1" applyAlignment="1" applyProtection="1">
      <alignment horizontal="center" vertical="center" shrinkToFit="1"/>
      <protection locked="0"/>
    </xf>
    <xf numFmtId="9" fontId="18" fillId="0" borderId="72" xfId="77" applyFont="1" applyBorder="1" applyAlignment="1" applyProtection="1">
      <alignment horizontal="center" vertical="center" shrinkToFit="1"/>
      <protection locked="0"/>
    </xf>
    <xf numFmtId="9" fontId="18" fillId="0" borderId="108" xfId="77" applyFont="1" applyBorder="1" applyAlignment="1" applyProtection="1">
      <alignment horizontal="center" vertical="center" shrinkToFit="1"/>
      <protection locked="0"/>
    </xf>
    <xf numFmtId="38" fontId="17" fillId="0" borderId="158" xfId="10" applyFont="1" applyFill="1" applyBorder="1" applyAlignment="1" applyProtection="1">
      <alignment vertical="center" shrinkToFit="1"/>
      <protection hidden="1"/>
    </xf>
    <xf numFmtId="38" fontId="17" fillId="0" borderId="159" xfId="10" applyFont="1" applyFill="1" applyBorder="1" applyAlignment="1" applyProtection="1">
      <alignment vertical="center" shrinkToFit="1"/>
      <protection hidden="1"/>
    </xf>
    <xf numFmtId="38" fontId="17" fillId="0" borderId="160" xfId="10" applyFont="1" applyFill="1" applyBorder="1" applyAlignment="1" applyProtection="1">
      <alignment vertical="center" shrinkToFit="1"/>
      <protection hidden="1"/>
    </xf>
    <xf numFmtId="0" fontId="17" fillId="7" borderId="77" xfId="80" applyNumberFormat="1" applyFont="1" applyBorder="1" applyAlignment="1" applyProtection="1">
      <alignment horizontal="center" vertical="center" wrapText="1"/>
      <protection hidden="1"/>
    </xf>
    <xf numFmtId="0" fontId="17" fillId="7" borderId="78" xfId="80" applyNumberFormat="1" applyFont="1" applyBorder="1" applyAlignment="1" applyProtection="1">
      <alignment horizontal="center" vertical="center" wrapText="1"/>
      <protection hidden="1"/>
    </xf>
    <xf numFmtId="0" fontId="17" fillId="7" borderId="79" xfId="80" applyNumberFormat="1" applyFont="1" applyBorder="1" applyAlignment="1" applyProtection="1">
      <alignment horizontal="center" vertical="center" wrapText="1"/>
      <protection hidden="1"/>
    </xf>
    <xf numFmtId="0" fontId="17" fillId="7" borderId="80" xfId="80" applyNumberFormat="1" applyFont="1" applyBorder="1" applyAlignment="1" applyProtection="1">
      <alignment horizontal="center" vertical="center" wrapText="1"/>
      <protection hidden="1"/>
    </xf>
    <xf numFmtId="49" fontId="11" fillId="0" borderId="112" xfId="0" applyNumberFormat="1" applyFont="1" applyBorder="1" applyAlignment="1" applyProtection="1">
      <alignment horizontal="center" vertical="center" shrinkToFit="1"/>
      <protection locked="0" hidden="1"/>
    </xf>
    <xf numFmtId="49" fontId="11" fillId="0" borderId="112" xfId="0" applyNumberFormat="1" applyFont="1" applyBorder="1" applyAlignment="1" applyProtection="1">
      <alignment horizontal="center" vertical="center" shrinkToFit="1"/>
      <protection locked="0"/>
    </xf>
    <xf numFmtId="9" fontId="18" fillId="0" borderId="130" xfId="77" applyFont="1" applyBorder="1" applyAlignment="1" applyProtection="1">
      <alignment horizontal="center" vertical="center" shrinkToFit="1"/>
      <protection locked="0"/>
    </xf>
    <xf numFmtId="9" fontId="18" fillId="0" borderId="113" xfId="77" applyFont="1" applyBorder="1" applyAlignment="1" applyProtection="1">
      <alignment horizontal="center" vertical="center" shrinkToFit="1"/>
      <protection locked="0"/>
    </xf>
    <xf numFmtId="9" fontId="18" fillId="0" borderId="142" xfId="77" applyFont="1" applyBorder="1" applyAlignment="1" applyProtection="1">
      <alignment horizontal="center" vertical="center" shrinkToFit="1"/>
      <protection locked="0"/>
    </xf>
    <xf numFmtId="0" fontId="17" fillId="4" borderId="89" xfId="0" applyFont="1" applyFill="1" applyBorder="1" applyAlignment="1" applyProtection="1">
      <alignment horizontal="center" vertical="center"/>
      <protection hidden="1"/>
    </xf>
    <xf numFmtId="0" fontId="17" fillId="0" borderId="154" xfId="0" applyFont="1" applyBorder="1" applyAlignment="1" applyProtection="1">
      <alignment horizontal="center" vertical="center"/>
      <protection hidden="1"/>
    </xf>
    <xf numFmtId="0" fontId="17" fillId="0" borderId="147"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17" fillId="7" borderId="62" xfId="80" applyNumberFormat="1" applyFont="1" applyBorder="1" applyAlignment="1" applyProtection="1">
      <alignment horizontal="right" vertical="center"/>
      <protection hidden="1"/>
    </xf>
    <xf numFmtId="0" fontId="17" fillId="7" borderId="63" xfId="80" applyNumberFormat="1" applyFont="1" applyBorder="1" applyAlignment="1" applyProtection="1">
      <alignment horizontal="right" vertical="center"/>
      <protection hidden="1"/>
    </xf>
    <xf numFmtId="0" fontId="17" fillId="7" borderId="28" xfId="80" applyNumberFormat="1" applyFont="1" applyBorder="1" applyAlignment="1" applyProtection="1">
      <alignment horizontal="right" vertical="center"/>
      <protection hidden="1"/>
    </xf>
    <xf numFmtId="38" fontId="18" fillId="0" borderId="70" xfId="10" applyFont="1" applyBorder="1" applyAlignment="1" applyProtection="1">
      <alignment vertical="center" shrinkToFit="1"/>
      <protection locked="0"/>
    </xf>
    <xf numFmtId="38" fontId="18" fillId="0" borderId="63" xfId="10" applyFont="1" applyBorder="1" applyAlignment="1" applyProtection="1">
      <alignment vertical="center" shrinkToFit="1"/>
      <protection locked="0"/>
    </xf>
    <xf numFmtId="38" fontId="18" fillId="0" borderId="30" xfId="10" applyFont="1" applyBorder="1" applyAlignment="1" applyProtection="1">
      <alignment vertical="center" shrinkToFit="1"/>
      <protection locked="0"/>
    </xf>
    <xf numFmtId="0" fontId="19" fillId="6" borderId="145" xfId="79" applyFont="1" applyBorder="1" applyAlignment="1" applyProtection="1">
      <alignment horizontal="right" vertical="center"/>
      <protection hidden="1"/>
    </xf>
    <xf numFmtId="49" fontId="11" fillId="0" borderId="13" xfId="0" applyNumberFormat="1" applyFont="1" applyBorder="1" applyAlignment="1" applyProtection="1">
      <alignment horizontal="center" vertical="center" shrinkToFit="1"/>
      <protection hidden="1"/>
    </xf>
    <xf numFmtId="49" fontId="18" fillId="0" borderId="155" xfId="0" applyNumberFormat="1" applyFont="1" applyBorder="1" applyAlignment="1" applyProtection="1">
      <alignment horizontal="center" vertical="center" shrinkToFit="1"/>
      <protection locked="0"/>
    </xf>
    <xf numFmtId="49" fontId="18" fillId="0" borderId="156" xfId="0" applyNumberFormat="1" applyFont="1" applyBorder="1" applyAlignment="1" applyProtection="1">
      <alignment horizontal="center" vertical="center" shrinkToFit="1"/>
      <protection locked="0"/>
    </xf>
    <xf numFmtId="49" fontId="11" fillId="0" borderId="111" xfId="0" applyNumberFormat="1" applyFont="1" applyBorder="1" applyAlignment="1" applyProtection="1">
      <alignment horizontal="center" vertical="center" shrinkToFit="1"/>
      <protection hidden="1"/>
    </xf>
    <xf numFmtId="49" fontId="11" fillId="0" borderId="35" xfId="0" applyNumberFormat="1" applyFont="1" applyBorder="1" applyAlignment="1" applyProtection="1">
      <alignment horizontal="center" vertical="center" shrinkToFit="1"/>
      <protection hidden="1"/>
    </xf>
    <xf numFmtId="49" fontId="11" fillId="0" borderId="15" xfId="0" applyNumberFormat="1" applyFont="1" applyBorder="1" applyAlignment="1" applyProtection="1">
      <alignment horizontal="center" vertical="center" shrinkToFit="1"/>
      <protection hidden="1"/>
    </xf>
    <xf numFmtId="49" fontId="18" fillId="0" borderId="157" xfId="0" applyNumberFormat="1" applyFont="1" applyBorder="1" applyAlignment="1" applyProtection="1">
      <alignment horizontal="center" vertical="center" shrinkToFit="1"/>
      <protection locked="0"/>
    </xf>
    <xf numFmtId="49" fontId="18" fillId="0" borderId="152" xfId="0" applyNumberFormat="1" applyFont="1" applyBorder="1" applyAlignment="1" applyProtection="1">
      <alignment horizontal="center" vertical="center" shrinkToFit="1"/>
      <protection locked="0"/>
    </xf>
    <xf numFmtId="0" fontId="17" fillId="7" borderId="91" xfId="80" applyNumberFormat="1" applyFont="1" applyBorder="1" applyAlignment="1" applyProtection="1">
      <alignment horizontal="center" vertical="center" wrapText="1"/>
      <protection hidden="1"/>
    </xf>
    <xf numFmtId="38" fontId="18" fillId="0" borderId="153" xfId="10" applyFont="1" applyFill="1" applyBorder="1" applyAlignment="1" applyProtection="1">
      <alignment horizontal="right" vertical="center" shrinkToFit="1"/>
      <protection locked="0"/>
    </xf>
    <xf numFmtId="38" fontId="18" fillId="0" borderId="117" xfId="10" applyFont="1" applyFill="1" applyBorder="1" applyAlignment="1" applyProtection="1">
      <alignment horizontal="right" vertical="center" shrinkToFit="1"/>
      <protection locked="0"/>
    </xf>
    <xf numFmtId="38" fontId="18" fillId="0" borderId="26" xfId="10" applyFont="1" applyFill="1" applyBorder="1" applyAlignment="1" applyProtection="1">
      <alignment horizontal="right" vertical="center" shrinkToFit="1"/>
      <protection locked="0"/>
    </xf>
    <xf numFmtId="49" fontId="17" fillId="0" borderId="116" xfId="0" applyNumberFormat="1" applyFont="1" applyBorder="1" applyAlignment="1" applyProtection="1">
      <alignment horizontal="center" vertical="center" shrinkToFit="1"/>
      <protection hidden="1"/>
    </xf>
    <xf numFmtId="49" fontId="17" fillId="0" borderId="117" xfId="0" applyNumberFormat="1" applyFont="1" applyBorder="1" applyAlignment="1" applyProtection="1">
      <alignment horizontal="center" vertical="center" shrinkToFit="1"/>
      <protection hidden="1"/>
    </xf>
    <xf numFmtId="49" fontId="17" fillId="0" borderId="145" xfId="0" applyNumberFormat="1" applyFont="1" applyBorder="1" applyAlignment="1" applyProtection="1">
      <alignment horizontal="center" vertical="center" shrinkToFit="1"/>
      <protection hidden="1"/>
    </xf>
    <xf numFmtId="49" fontId="18" fillId="0" borderId="168" xfId="0" applyNumberFormat="1" applyFont="1" applyBorder="1" applyAlignment="1" applyProtection="1">
      <alignment horizontal="center" vertical="center" shrinkToFit="1"/>
      <protection locked="0"/>
    </xf>
    <xf numFmtId="49" fontId="18" fillId="0" borderId="169" xfId="0" applyNumberFormat="1" applyFont="1" applyBorder="1" applyAlignment="1" applyProtection="1">
      <alignment horizontal="center" vertical="center" shrinkToFit="1"/>
      <protection locked="0"/>
    </xf>
    <xf numFmtId="0" fontId="18" fillId="0" borderId="169" xfId="0" applyFont="1" applyBorder="1" applyAlignment="1" applyProtection="1">
      <alignment horizontal="center" vertical="center"/>
      <protection locked="0"/>
    </xf>
    <xf numFmtId="0" fontId="18" fillId="0" borderId="153" xfId="0" applyFont="1" applyBorder="1" applyAlignment="1" applyProtection="1">
      <alignment horizontal="center" vertical="center"/>
      <protection locked="0"/>
    </xf>
    <xf numFmtId="38" fontId="18" fillId="0" borderId="153" xfId="0" applyNumberFormat="1" applyFont="1" applyBorder="1" applyAlignment="1" applyProtection="1">
      <alignment horizontal="right" vertical="center"/>
      <protection hidden="1"/>
    </xf>
    <xf numFmtId="38" fontId="18" fillId="0" borderId="117" xfId="0" applyNumberFormat="1" applyFont="1" applyBorder="1" applyAlignment="1" applyProtection="1">
      <alignment horizontal="right" vertical="center"/>
      <protection hidden="1"/>
    </xf>
    <xf numFmtId="38" fontId="18" fillId="0" borderId="125" xfId="0" applyNumberFormat="1" applyFont="1" applyBorder="1" applyAlignment="1" applyProtection="1">
      <alignment horizontal="right" vertical="center"/>
      <protection hidden="1"/>
    </xf>
    <xf numFmtId="179" fontId="18" fillId="0" borderId="169" xfId="10" applyNumberFormat="1" applyFont="1" applyFill="1" applyBorder="1" applyAlignment="1" applyProtection="1">
      <alignment horizontal="center" vertical="center" shrinkToFit="1"/>
      <protection locked="0"/>
    </xf>
    <xf numFmtId="0" fontId="51" fillId="2" borderId="47" xfId="0" applyFont="1" applyFill="1" applyBorder="1" applyAlignment="1" applyProtection="1">
      <alignment horizontal="center"/>
      <protection hidden="1"/>
    </xf>
    <xf numFmtId="0" fontId="17" fillId="7" borderId="77" xfId="80" applyNumberFormat="1" applyFont="1" applyBorder="1" applyAlignment="1" applyProtection="1">
      <alignment horizontal="center" vertical="center" shrinkToFit="1"/>
      <protection hidden="1"/>
    </xf>
    <xf numFmtId="0" fontId="17" fillId="7" borderId="78" xfId="80" applyNumberFormat="1" applyFont="1" applyBorder="1" applyAlignment="1" applyProtection="1">
      <alignment horizontal="center" vertical="center" shrinkToFit="1"/>
      <protection hidden="1"/>
    </xf>
    <xf numFmtId="0" fontId="17" fillId="7" borderId="79" xfId="80" applyNumberFormat="1" applyFont="1" applyBorder="1" applyAlignment="1" applyProtection="1">
      <alignment horizontal="center" vertical="center" shrinkToFit="1"/>
      <protection hidden="1"/>
    </xf>
    <xf numFmtId="0" fontId="17" fillId="6" borderId="77" xfId="79" applyFont="1" applyBorder="1" applyAlignment="1" applyProtection="1">
      <alignment horizontal="center" vertical="center" shrinkToFit="1"/>
      <protection hidden="1"/>
    </xf>
    <xf numFmtId="0" fontId="17" fillId="6" borderId="78" xfId="79" applyFont="1" applyBorder="1" applyAlignment="1" applyProtection="1">
      <alignment horizontal="center" vertical="center" shrinkToFit="1"/>
      <protection hidden="1"/>
    </xf>
    <xf numFmtId="0" fontId="17" fillId="6" borderId="79" xfId="79" applyFont="1" applyBorder="1" applyAlignment="1" applyProtection="1">
      <alignment horizontal="center" vertical="center" shrinkToFit="1"/>
      <protection hidden="1"/>
    </xf>
    <xf numFmtId="0" fontId="17"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wrapText="1"/>
      <protection hidden="1"/>
    </xf>
    <xf numFmtId="181" fontId="17" fillId="3" borderId="0" xfId="0" applyNumberFormat="1" applyFont="1" applyFill="1" applyAlignment="1" applyProtection="1">
      <alignment horizontal="center" vertical="center"/>
      <protection hidden="1"/>
    </xf>
    <xf numFmtId="0" fontId="17" fillId="3" borderId="0" xfId="80" applyNumberFormat="1" applyFont="1" applyFill="1" applyBorder="1" applyAlignment="1" applyProtection="1">
      <alignment horizontal="center" vertical="center"/>
      <protection hidden="1"/>
    </xf>
  </cellXfs>
  <cellStyles count="81">
    <cellStyle name="crStyle_タイトル" xfId="78" xr:uid="{89DA0F1D-EF06-49C8-8EF1-F133FECC499F}"/>
    <cellStyle name="crStyle_自動計算" xfId="79" xr:uid="{97CCB169-2E95-48B5-B705-1330789A311C}"/>
    <cellStyle name="crStyle_申請者入力欄" xfId="80" xr:uid="{5265D421-1699-4BBB-8CCB-4A8393F77806}"/>
    <cellStyle name="パーセント" xfId="77" builtinId="5"/>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桁区切り 2" xfId="6" xr:uid="{00000000-0005-0000-0000-000005000000}"/>
    <cellStyle name="桁区切り 2 2" xfId="7" xr:uid="{00000000-0005-0000-0000-000006000000}"/>
    <cellStyle name="桁区切り 2 2 2" xfId="8" xr:uid="{00000000-0005-0000-0000-000007000000}"/>
    <cellStyle name="桁区切り 2 2 3" xfId="74" xr:uid="{00000000-0005-0000-0000-000008000000}"/>
    <cellStyle name="桁区切り 2 3" xfId="9" xr:uid="{00000000-0005-0000-0000-000009000000}"/>
    <cellStyle name="桁区切り 2 3 2" xfId="10" xr:uid="{00000000-0005-0000-0000-00000A000000}"/>
    <cellStyle name="桁区切り 2 3 2 2" xfId="11" xr:uid="{00000000-0005-0000-0000-00000B000000}"/>
    <cellStyle name="桁区切り 2 4" xfId="12" xr:uid="{00000000-0005-0000-0000-00000C000000}"/>
    <cellStyle name="桁区切り 2 4 2" xfId="13" xr:uid="{00000000-0005-0000-0000-00000D000000}"/>
    <cellStyle name="桁区切り 2 5" xfId="14" xr:uid="{00000000-0005-0000-0000-00000E000000}"/>
    <cellStyle name="桁区切り 2 6" xfId="15" xr:uid="{00000000-0005-0000-0000-00000F000000}"/>
    <cellStyle name="桁区切り 3" xfId="16" xr:uid="{00000000-0005-0000-0000-000010000000}"/>
    <cellStyle name="桁区切り 3 2" xfId="17" xr:uid="{00000000-0005-0000-0000-000011000000}"/>
    <cellStyle name="桁区切り 3 2 2" xfId="18" xr:uid="{00000000-0005-0000-0000-000012000000}"/>
    <cellStyle name="桁区切り 3 3" xfId="19" xr:uid="{00000000-0005-0000-0000-000013000000}"/>
    <cellStyle name="桁区切り 3 4" xfId="20" xr:uid="{00000000-0005-0000-0000-000014000000}"/>
    <cellStyle name="桁区切り 7" xfId="75" xr:uid="{00000000-0005-0000-0000-000015000000}"/>
    <cellStyle name="標準" xfId="0" builtinId="0"/>
    <cellStyle name="標準 10" xfId="76" xr:uid="{00000000-0005-0000-0000-000017000000}"/>
    <cellStyle name="標準 2" xfId="21" xr:uid="{00000000-0005-0000-0000-000018000000}"/>
    <cellStyle name="標準 2 2" xfId="22" xr:uid="{00000000-0005-0000-0000-000019000000}"/>
    <cellStyle name="標準 2 2 2" xfId="23" xr:uid="{00000000-0005-0000-0000-00001A000000}"/>
    <cellStyle name="標準 2 2 2 2" xfId="24" xr:uid="{00000000-0005-0000-0000-00001B000000}"/>
    <cellStyle name="標準 2 2 2 2 2" xfId="25" xr:uid="{00000000-0005-0000-0000-00001C000000}"/>
    <cellStyle name="標準 2 2 2_【H26建材(補正)】申請書式（個人集合）0325" xfId="26" xr:uid="{00000000-0005-0000-0000-00001D000000}"/>
    <cellStyle name="標準 2 2 3" xfId="27" xr:uid="{00000000-0005-0000-0000-00001E000000}"/>
    <cellStyle name="標準 2 2 3 2" xfId="28" xr:uid="{00000000-0005-0000-0000-00001F000000}"/>
    <cellStyle name="標準 2 2 3 3" xfId="29" xr:uid="{00000000-0005-0000-0000-000020000000}"/>
    <cellStyle name="標準 2 2 3_【H26建材(補正)】申請書式（個人集合）0325" xfId="30" xr:uid="{00000000-0005-0000-0000-000021000000}"/>
    <cellStyle name="標準 2 2 4" xfId="31" xr:uid="{00000000-0005-0000-0000-000022000000}"/>
    <cellStyle name="標準 2 2 4 2" xfId="32" xr:uid="{00000000-0005-0000-0000-000023000000}"/>
    <cellStyle name="標準 2 2_(見本)【ガラス】対象製品申請リスト_20130624" xfId="33" xr:uid="{00000000-0005-0000-0000-000024000000}"/>
    <cellStyle name="標準 2 3" xfId="34" xr:uid="{00000000-0005-0000-0000-000025000000}"/>
    <cellStyle name="標準 2 3 2" xfId="35" xr:uid="{00000000-0005-0000-0000-000026000000}"/>
    <cellStyle name="標準 2 3 3" xfId="36" xr:uid="{00000000-0005-0000-0000-000027000000}"/>
    <cellStyle name="標準 2 3 3 2" xfId="37" xr:uid="{00000000-0005-0000-0000-000028000000}"/>
    <cellStyle name="標準 2 3_【H26建材(補正)】申請書式（個人集合）0325" xfId="38" xr:uid="{00000000-0005-0000-0000-000029000000}"/>
    <cellStyle name="標準 2 4" xfId="39" xr:uid="{00000000-0005-0000-0000-00002A000000}"/>
    <cellStyle name="標準 2 4 2" xfId="40" xr:uid="{00000000-0005-0000-0000-00002B000000}"/>
    <cellStyle name="標準 2 4 2 2" xfId="41" xr:uid="{00000000-0005-0000-0000-00002C000000}"/>
    <cellStyle name="標準 2 4_【H26建材(補正)】申請書式（個人集合）0325" xfId="42" xr:uid="{00000000-0005-0000-0000-00002D000000}"/>
    <cellStyle name="標準 2 5" xfId="43" xr:uid="{00000000-0005-0000-0000-00002E000000}"/>
    <cellStyle name="標準 2 5 2" xfId="44" xr:uid="{00000000-0005-0000-0000-00002F000000}"/>
    <cellStyle name="標準 2 5 2 2" xfId="45" xr:uid="{00000000-0005-0000-0000-000030000000}"/>
    <cellStyle name="標準 2 5 2 3" xfId="46" xr:uid="{00000000-0005-0000-0000-000031000000}"/>
    <cellStyle name="標準 2 5 2_【H26建材(補正)】申請書式（個人集合）0325" xfId="47" xr:uid="{00000000-0005-0000-0000-000032000000}"/>
    <cellStyle name="標準 2 5 3" xfId="48" xr:uid="{00000000-0005-0000-0000-000033000000}"/>
    <cellStyle name="標準 2 5 4" xfId="49" xr:uid="{00000000-0005-0000-0000-000034000000}"/>
    <cellStyle name="標準 2 5 5" xfId="50" xr:uid="{00000000-0005-0000-0000-000035000000}"/>
    <cellStyle name="標準 2 5_【H26建材(補正)】申請書式（個人集合）0325" xfId="51" xr:uid="{00000000-0005-0000-0000-000036000000}"/>
    <cellStyle name="標準 2 6" xfId="52" xr:uid="{00000000-0005-0000-0000-000037000000}"/>
    <cellStyle name="標準 2_【H26建材(補正)】申請書式（個人集合）0325" xfId="53" xr:uid="{00000000-0005-0000-0000-000038000000}"/>
    <cellStyle name="標準 3" xfId="54" xr:uid="{00000000-0005-0000-0000-000039000000}"/>
    <cellStyle name="標準 3 2" xfId="55" xr:uid="{00000000-0005-0000-0000-00003A000000}"/>
    <cellStyle name="標準 3 2 2" xfId="56" xr:uid="{00000000-0005-0000-0000-00003B000000}"/>
    <cellStyle name="標準 3 2_【H26建材(補正)】申請書式（個人集合）0325" xfId="57" xr:uid="{00000000-0005-0000-0000-00003C000000}"/>
    <cellStyle name="標準 3_【H26建材(補正)】申請書式（個人集合）0325" xfId="58" xr:uid="{00000000-0005-0000-0000-00003D000000}"/>
    <cellStyle name="標準 4" xfId="59" xr:uid="{00000000-0005-0000-0000-00003E000000}"/>
    <cellStyle name="標準 4 2" xfId="60" xr:uid="{00000000-0005-0000-0000-00003F000000}"/>
    <cellStyle name="標準 4 3" xfId="61" xr:uid="{00000000-0005-0000-0000-000040000000}"/>
    <cellStyle name="標準 4_【H26建材(補正)】申請書式（個人集合）0325" xfId="62" xr:uid="{00000000-0005-0000-0000-000041000000}"/>
    <cellStyle name="標準 5" xfId="63" xr:uid="{00000000-0005-0000-0000-000042000000}"/>
    <cellStyle name="標準 5 2" xfId="64" xr:uid="{00000000-0005-0000-0000-000043000000}"/>
    <cellStyle name="標準 5 3" xfId="65" xr:uid="{00000000-0005-0000-0000-000044000000}"/>
    <cellStyle name="標準 5_【H26建材(補正)】申請書式（個人集合）0325" xfId="66" xr:uid="{00000000-0005-0000-0000-000045000000}"/>
    <cellStyle name="標準 6" xfId="67" xr:uid="{00000000-0005-0000-0000-000046000000}"/>
    <cellStyle name="標準 7" xfId="68" xr:uid="{00000000-0005-0000-0000-000047000000}"/>
    <cellStyle name="標準 7 2" xfId="69" xr:uid="{00000000-0005-0000-0000-000048000000}"/>
    <cellStyle name="標準 7 2 2" xfId="73" xr:uid="{00000000-0005-0000-0000-000049000000}"/>
    <cellStyle name="標準 7_【H26建材(補正)】申請書式（個人集合）0325" xfId="70" xr:uid="{00000000-0005-0000-0000-00004A000000}"/>
    <cellStyle name="標準 8" xfId="71" xr:uid="{00000000-0005-0000-0000-00004B000000}"/>
    <cellStyle name="標準_新築・既築" xfId="72" xr:uid="{00000000-0005-0000-0000-00004C000000}"/>
  </cellStyles>
  <dxfs count="160">
    <dxf>
      <fill>
        <patternFill>
          <bgColor theme="0" tint="-0.34998626667073579"/>
        </patternFill>
      </fill>
    </dxf>
    <dxf>
      <fill>
        <patternFill>
          <bgColor theme="0" tint="-0.34998626667073579"/>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theme="0" tint="-0.3499862666707357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CCFFFF"/>
      <color rgb="FFFF99FF"/>
      <color rgb="FFFFFF99"/>
      <color rgb="FFFFFFCC"/>
      <color rgb="FFFF505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mlit.go.jp/jutakukentiku/shoenehou_assets/img/library/chiikikubun-sinkyuu.pdf"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sii.or.jp/zeh/battery/search/" TargetMode="External"/></Relationships>
</file>

<file path=xl/drawings/drawing1.xml><?xml version="1.0" encoding="utf-8"?>
<xdr:wsDr xmlns:xdr="http://schemas.openxmlformats.org/drawingml/2006/spreadsheetDrawing" xmlns:a="http://schemas.openxmlformats.org/drawingml/2006/main">
  <xdr:twoCellAnchor>
    <xdr:from>
      <xdr:col>11</xdr:col>
      <xdr:colOff>0</xdr:colOff>
      <xdr:row>81</xdr:row>
      <xdr:rowOff>0</xdr:rowOff>
    </xdr:from>
    <xdr:to>
      <xdr:col>28</xdr:col>
      <xdr:colOff>22412</xdr:colOff>
      <xdr:row>81</xdr:row>
      <xdr:rowOff>212912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9382" y="24675353"/>
          <a:ext cx="173691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81</xdr:row>
      <xdr:rowOff>0</xdr:rowOff>
    </xdr:from>
    <xdr:to>
      <xdr:col>43</xdr:col>
      <xdr:colOff>89648</xdr:colOff>
      <xdr:row>81</xdr:row>
      <xdr:rowOff>212912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823883" y="24675353"/>
          <a:ext cx="1602441"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44</xdr:col>
      <xdr:colOff>11206</xdr:colOff>
      <xdr:row>81</xdr:row>
      <xdr:rowOff>11205</xdr:rowOff>
    </xdr:from>
    <xdr:to>
      <xdr:col>91</xdr:col>
      <xdr:colOff>145677</xdr:colOff>
      <xdr:row>81</xdr:row>
      <xdr:rowOff>246528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48735" y="24686558"/>
          <a:ext cx="4874560" cy="235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丁目・番地・号等</a:t>
          </a:r>
        </a:p>
      </xdr:txBody>
    </xdr:sp>
    <xdr:clientData/>
  </xdr:twoCellAnchor>
  <xdr:twoCellAnchor>
    <xdr:from>
      <xdr:col>55</xdr:col>
      <xdr:colOff>2380</xdr:colOff>
      <xdr:row>11</xdr:row>
      <xdr:rowOff>9526</xdr:rowOff>
    </xdr:from>
    <xdr:to>
      <xdr:col>62</xdr:col>
      <xdr:colOff>95250</xdr:colOff>
      <xdr:row>11</xdr:row>
      <xdr:rowOff>223838</xdr:rowOff>
    </xdr:to>
    <xdr:sp macro="" textlink="">
      <xdr:nvSpPr>
        <xdr:cNvPr id="9" name="正方形/長方形 8">
          <a:extLst>
            <a:ext uri="{FF2B5EF4-FFF2-40B4-BE49-F238E27FC236}">
              <a16:creationId xmlns:a16="http://schemas.microsoft.com/office/drawing/2014/main" id="{039A6DD8-3AAA-4496-A74F-440DF9810C23}"/>
            </a:ext>
          </a:extLst>
        </xdr:cNvPr>
        <xdr:cNvSpPr/>
      </xdr:nvSpPr>
      <xdr:spPr>
        <a:xfrm>
          <a:off x="5755480" y="2295526"/>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11</xdr:row>
      <xdr:rowOff>1399</xdr:rowOff>
    </xdr:from>
    <xdr:to>
      <xdr:col>89</xdr:col>
      <xdr:colOff>95250</xdr:colOff>
      <xdr:row>11</xdr:row>
      <xdr:rowOff>250030</xdr:rowOff>
    </xdr:to>
    <xdr:sp macro="" textlink="">
      <xdr:nvSpPr>
        <xdr:cNvPr id="10" name="正方形/長方形 9">
          <a:extLst>
            <a:ext uri="{FF2B5EF4-FFF2-40B4-BE49-F238E27FC236}">
              <a16:creationId xmlns:a16="http://schemas.microsoft.com/office/drawing/2014/main" id="{D1B6E1D9-05B1-48D4-8D97-225C0AF40795}"/>
            </a:ext>
          </a:extLst>
        </xdr:cNvPr>
        <xdr:cNvSpPr/>
      </xdr:nvSpPr>
      <xdr:spPr>
        <a:xfrm>
          <a:off x="6750844" y="2263587"/>
          <a:ext cx="2869406"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54</xdr:col>
      <xdr:colOff>107155</xdr:colOff>
      <xdr:row>21</xdr:row>
      <xdr:rowOff>1</xdr:rowOff>
    </xdr:from>
    <xdr:to>
      <xdr:col>62</xdr:col>
      <xdr:colOff>95250</xdr:colOff>
      <xdr:row>21</xdr:row>
      <xdr:rowOff>214313</xdr:rowOff>
    </xdr:to>
    <xdr:sp macro="" textlink="">
      <xdr:nvSpPr>
        <xdr:cNvPr id="11" name="正方形/長方形 10">
          <a:extLst>
            <a:ext uri="{FF2B5EF4-FFF2-40B4-BE49-F238E27FC236}">
              <a16:creationId xmlns:a16="http://schemas.microsoft.com/office/drawing/2014/main" id="{D5ACB938-CA27-44AE-8AF9-08E8EB75FB1E}"/>
            </a:ext>
          </a:extLst>
        </xdr:cNvPr>
        <xdr:cNvSpPr/>
      </xdr:nvSpPr>
      <xdr:spPr>
        <a:xfrm>
          <a:off x="5755480" y="49911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21</xdr:row>
      <xdr:rowOff>1399</xdr:rowOff>
    </xdr:from>
    <xdr:to>
      <xdr:col>89</xdr:col>
      <xdr:colOff>95250</xdr:colOff>
      <xdr:row>21</xdr:row>
      <xdr:rowOff>250030</xdr:rowOff>
    </xdr:to>
    <xdr:sp macro="" textlink="">
      <xdr:nvSpPr>
        <xdr:cNvPr id="12" name="正方形/長方形 11">
          <a:extLst>
            <a:ext uri="{FF2B5EF4-FFF2-40B4-BE49-F238E27FC236}">
              <a16:creationId xmlns:a16="http://schemas.microsoft.com/office/drawing/2014/main" id="{45D77582-630C-43CB-AA90-E19293060E6F}"/>
            </a:ext>
          </a:extLst>
        </xdr:cNvPr>
        <xdr:cNvSpPr/>
      </xdr:nvSpPr>
      <xdr:spPr>
        <a:xfrm>
          <a:off x="6603206" y="49924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11</xdr:col>
      <xdr:colOff>0</xdr:colOff>
      <xdr:row>55</xdr:row>
      <xdr:rowOff>212912</xdr:rowOff>
    </xdr:from>
    <xdr:to>
      <xdr:col>28</xdr:col>
      <xdr:colOff>22412</xdr:colOff>
      <xdr:row>56</xdr:row>
      <xdr:rowOff>212912</xdr:rowOff>
    </xdr:to>
    <xdr:sp macro="" textlink="">
      <xdr:nvSpPr>
        <xdr:cNvPr id="13" name="正方形/長方形 12">
          <a:extLst>
            <a:ext uri="{FF2B5EF4-FFF2-40B4-BE49-F238E27FC236}">
              <a16:creationId xmlns:a16="http://schemas.microsoft.com/office/drawing/2014/main" id="{70C69802-980E-4978-A54C-585EC21132C4}"/>
            </a:ext>
          </a:extLst>
        </xdr:cNvPr>
        <xdr:cNvSpPr/>
      </xdr:nvSpPr>
      <xdr:spPr>
        <a:xfrm>
          <a:off x="1152525" y="17357912"/>
          <a:ext cx="1794062"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0</xdr:colOff>
      <xdr:row>56</xdr:row>
      <xdr:rowOff>0</xdr:rowOff>
    </xdr:from>
    <xdr:to>
      <xdr:col>55</xdr:col>
      <xdr:colOff>95248</xdr:colOff>
      <xdr:row>56</xdr:row>
      <xdr:rowOff>226218</xdr:rowOff>
    </xdr:to>
    <xdr:sp macro="" textlink="">
      <xdr:nvSpPr>
        <xdr:cNvPr id="14" name="正方形/長方形 13">
          <a:extLst>
            <a:ext uri="{FF2B5EF4-FFF2-40B4-BE49-F238E27FC236}">
              <a16:creationId xmlns:a16="http://schemas.microsoft.com/office/drawing/2014/main" id="{696BF0AF-8774-48C4-96C5-5D9FEF11E939}"/>
            </a:ext>
          </a:extLst>
        </xdr:cNvPr>
        <xdr:cNvSpPr/>
      </xdr:nvSpPr>
      <xdr:spPr>
        <a:xfrm>
          <a:off x="2924175" y="17373600"/>
          <a:ext cx="2924173" cy="226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56</xdr:col>
      <xdr:colOff>11906</xdr:colOff>
      <xdr:row>56</xdr:row>
      <xdr:rowOff>11206</xdr:rowOff>
    </xdr:from>
    <xdr:to>
      <xdr:col>91</xdr:col>
      <xdr:colOff>145677</xdr:colOff>
      <xdr:row>56</xdr:row>
      <xdr:rowOff>202406</xdr:rowOff>
    </xdr:to>
    <xdr:sp macro="" textlink="">
      <xdr:nvSpPr>
        <xdr:cNvPr id="15" name="正方形/長方形 14">
          <a:extLst>
            <a:ext uri="{FF2B5EF4-FFF2-40B4-BE49-F238E27FC236}">
              <a16:creationId xmlns:a16="http://schemas.microsoft.com/office/drawing/2014/main" id="{1228EDDA-59A1-41C4-85DE-5950712B3D44}"/>
            </a:ext>
          </a:extLst>
        </xdr:cNvPr>
        <xdr:cNvSpPr/>
      </xdr:nvSpPr>
      <xdr:spPr>
        <a:xfrm>
          <a:off x="5869781" y="17384806"/>
          <a:ext cx="3800896" cy="191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twoCellAnchor>
    <xdr:from>
      <xdr:col>96</xdr:col>
      <xdr:colOff>81226</xdr:colOff>
      <xdr:row>1</xdr:row>
      <xdr:rowOff>196323</xdr:rowOff>
    </xdr:from>
    <xdr:to>
      <xdr:col>168</xdr:col>
      <xdr:colOff>15240</xdr:colOff>
      <xdr:row>5</xdr:row>
      <xdr:rowOff>82023</xdr:rowOff>
    </xdr:to>
    <xdr:sp macro="" textlink="">
      <xdr:nvSpPr>
        <xdr:cNvPr id="16" name="吹き出し: 四角形 15">
          <a:extLst>
            <a:ext uri="{FF2B5EF4-FFF2-40B4-BE49-F238E27FC236}">
              <a16:creationId xmlns:a16="http://schemas.microsoft.com/office/drawing/2014/main" id="{F9112F8D-5B68-447D-AC47-B8F5E2D2813C}"/>
            </a:ext>
          </a:extLst>
        </xdr:cNvPr>
        <xdr:cNvSpPr/>
      </xdr:nvSpPr>
      <xdr:spPr>
        <a:xfrm>
          <a:off x="9629086" y="424923"/>
          <a:ext cx="7066334" cy="739140"/>
        </a:xfrm>
        <a:prstGeom prst="wedgeRectCallout">
          <a:avLst>
            <a:gd name="adj1" fmla="val -55437"/>
            <a:gd name="adj2" fmla="val 213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・書類の作成日（令和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4</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9</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4</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23</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日）を半角英数で入力してください。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公募期間内の日付でないと受理されないのでご注意ください。</a:t>
          </a:r>
          <a:endParaRPr kumimoji="1" lang="ja-JP" altLang="en-US" sz="12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97</xdr:col>
      <xdr:colOff>59376</xdr:colOff>
      <xdr:row>10</xdr:row>
      <xdr:rowOff>216321</xdr:rowOff>
    </xdr:from>
    <xdr:ext cx="5734844" cy="1959511"/>
    <xdr:sp macro="" textlink="">
      <xdr:nvSpPr>
        <xdr:cNvPr id="17" name="吹き出し: 四角形 16">
          <a:extLst>
            <a:ext uri="{FF2B5EF4-FFF2-40B4-BE49-F238E27FC236}">
              <a16:creationId xmlns:a16="http://schemas.microsoft.com/office/drawing/2014/main" id="{8ABA6ADC-88E8-4ACD-9BED-3E0F50F0F3A6}"/>
            </a:ext>
          </a:extLst>
        </xdr:cNvPr>
        <xdr:cNvSpPr/>
      </xdr:nvSpPr>
      <xdr:spPr>
        <a:xfrm>
          <a:off x="9706296" y="2365161"/>
          <a:ext cx="5734844" cy="1959511"/>
        </a:xfrm>
        <a:prstGeom prst="wedgeRectCallout">
          <a:avLst>
            <a:gd name="adj1" fmla="val -5587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・氏名等について</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個人の場合は住民票のとおりに左詰めで入力してください。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団体の場合は団体名と代表者氏名を左詰めで入力してください。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・生年月日は西暦で入力してください（下段に和暦が表示されます）。</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団体の場合は入力不要です。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12011</xdr:colOff>
      <xdr:row>21</xdr:row>
      <xdr:rowOff>353796</xdr:rowOff>
    </xdr:from>
    <xdr:ext cx="5737491" cy="1259319"/>
    <xdr:sp macro="" textlink="">
      <xdr:nvSpPr>
        <xdr:cNvPr id="18" name="吹き出し: 四角形 17">
          <a:extLst>
            <a:ext uri="{FF2B5EF4-FFF2-40B4-BE49-F238E27FC236}">
              <a16:creationId xmlns:a16="http://schemas.microsoft.com/office/drawing/2014/main" id="{307F8C1A-98CF-4F4A-9109-80834F51E5A5}"/>
            </a:ext>
          </a:extLst>
        </xdr:cNvPr>
        <xdr:cNvSpPr/>
      </xdr:nvSpPr>
      <xdr:spPr>
        <a:xfrm>
          <a:off x="9660712" y="5410705"/>
          <a:ext cx="5737491"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・手続代行者がいる場合のみ入力してください。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・代表者氏名は役職名から入力してください。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9525</xdr:colOff>
      <xdr:row>48</xdr:row>
      <xdr:rowOff>78599</xdr:rowOff>
    </xdr:from>
    <xdr:ext cx="6137275" cy="1259319"/>
    <xdr:sp macro="" textlink="">
      <xdr:nvSpPr>
        <xdr:cNvPr id="28" name="吹き出し: 四角形 27">
          <a:extLst>
            <a:ext uri="{FF2B5EF4-FFF2-40B4-BE49-F238E27FC236}">
              <a16:creationId xmlns:a16="http://schemas.microsoft.com/office/drawing/2014/main" id="{65F2275C-01E7-40DC-9C18-D91C52CC9DBA}"/>
            </a:ext>
          </a:extLst>
        </xdr:cNvPr>
        <xdr:cNvSpPr/>
      </xdr:nvSpPr>
      <xdr:spPr>
        <a:xfrm>
          <a:off x="9296400" y="14966174"/>
          <a:ext cx="6137275"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・申請者の情報を入力してください。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・電話番号は必ず入力してください。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・手続代行者がいない場合は、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9525</xdr:colOff>
      <xdr:row>55</xdr:row>
      <xdr:rowOff>73106</xdr:rowOff>
    </xdr:from>
    <xdr:ext cx="5779068" cy="555543"/>
    <xdr:sp macro="" textlink="">
      <xdr:nvSpPr>
        <xdr:cNvPr id="29" name="吹き出し: 四角形 28">
          <a:extLst>
            <a:ext uri="{FF2B5EF4-FFF2-40B4-BE49-F238E27FC236}">
              <a16:creationId xmlns:a16="http://schemas.microsoft.com/office/drawing/2014/main" id="{88660D80-D862-4759-957D-C782B51E0E89}"/>
            </a:ext>
          </a:extLst>
        </xdr:cNvPr>
        <xdr:cNvSpPr/>
      </xdr:nvSpPr>
      <xdr:spPr>
        <a:xfrm>
          <a:off x="9286875" y="17122856"/>
          <a:ext cx="5779068" cy="555543"/>
        </a:xfrm>
        <a:prstGeom prst="wedgeRectCallout">
          <a:avLst>
            <a:gd name="adj1" fmla="val -56691"/>
            <a:gd name="adj2" fmla="val -246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・改修工事をする住宅の住所を住居表示どおりに入力してください。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79853</xdr:colOff>
      <xdr:row>67</xdr:row>
      <xdr:rowOff>162862</xdr:rowOff>
    </xdr:from>
    <xdr:ext cx="5819889" cy="559127"/>
    <xdr:sp macro="" textlink="">
      <xdr:nvSpPr>
        <xdr:cNvPr id="30" name="吹き出し: 四角形 29">
          <a:extLst>
            <a:ext uri="{FF2B5EF4-FFF2-40B4-BE49-F238E27FC236}">
              <a16:creationId xmlns:a16="http://schemas.microsoft.com/office/drawing/2014/main" id="{77BC8145-7CB6-4368-984C-EF3232BAD0D1}"/>
            </a:ext>
          </a:extLst>
        </xdr:cNvPr>
        <xdr:cNvSpPr/>
      </xdr:nvSpPr>
      <xdr:spPr>
        <a:xfrm>
          <a:off x="9827515" y="21934291"/>
          <a:ext cx="5819889"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・補助金交付申請額は次のシートの総括表の補助金交付</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申請額（</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）から自動計算で転記されます。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84249</xdr:colOff>
      <xdr:row>70</xdr:row>
      <xdr:rowOff>185485</xdr:rowOff>
    </xdr:from>
    <xdr:ext cx="6979285" cy="1213411"/>
    <xdr:sp macro="" textlink="">
      <xdr:nvSpPr>
        <xdr:cNvPr id="31" name="吹き出し: 四角形 30">
          <a:extLst>
            <a:ext uri="{FF2B5EF4-FFF2-40B4-BE49-F238E27FC236}">
              <a16:creationId xmlns:a16="http://schemas.microsoft.com/office/drawing/2014/main" id="{6B547BB7-4F29-4097-8655-1D1C28DDF5EA}"/>
            </a:ext>
          </a:extLst>
        </xdr:cNvPr>
        <xdr:cNvSpPr/>
      </xdr:nvSpPr>
      <xdr:spPr>
        <a:xfrm>
          <a:off x="9831911" y="23055381"/>
          <a:ext cx="6979285" cy="1213411"/>
        </a:xfrm>
        <a:prstGeom prst="wedgeRectCallout">
          <a:avLst>
            <a:gd name="adj1" fmla="val -56544"/>
            <a:gd name="adj2" fmla="val -11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・申請内容に係る一連の工事予定期間を入力してください。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1">
              <a:solidFill>
                <a:sysClr val="windowText" lastClr="000000"/>
              </a:solidFill>
              <a:latin typeface="HGｺﾞｼｯｸM" panose="020B0609000000000000" pitchFamily="49" charset="-128"/>
              <a:ea typeface="HGｺﾞｼｯｸM" panose="020B0609000000000000" pitchFamily="49" charset="-128"/>
            </a:rPr>
            <a:t>着工予定日は、申請日から２か月程度以降の日付</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43550</xdr:colOff>
      <xdr:row>78</xdr:row>
      <xdr:rowOff>22604</xdr:rowOff>
    </xdr:from>
    <xdr:ext cx="5955960" cy="1726114"/>
    <xdr:sp macro="" textlink="">
      <xdr:nvSpPr>
        <xdr:cNvPr id="32" name="吹き出し: 四角形 31">
          <a:extLst>
            <a:ext uri="{FF2B5EF4-FFF2-40B4-BE49-F238E27FC236}">
              <a16:creationId xmlns:a16="http://schemas.microsoft.com/office/drawing/2014/main" id="{E96E2EA7-7C21-444B-ADF3-DD3DF0BB5DA3}"/>
            </a:ext>
          </a:extLst>
        </xdr:cNvPr>
        <xdr:cNvSpPr/>
      </xdr:nvSpPr>
      <xdr:spPr>
        <a:xfrm>
          <a:off x="9692251" y="24861825"/>
          <a:ext cx="5955960" cy="1726114"/>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83342</xdr:colOff>
      <xdr:row>94</xdr:row>
      <xdr:rowOff>5095</xdr:rowOff>
    </xdr:from>
    <xdr:ext cx="6023997" cy="559127"/>
    <xdr:sp macro="" textlink="">
      <xdr:nvSpPr>
        <xdr:cNvPr id="33" name="吹き出し: 四角形 32">
          <a:extLst>
            <a:ext uri="{FF2B5EF4-FFF2-40B4-BE49-F238E27FC236}">
              <a16:creationId xmlns:a16="http://schemas.microsoft.com/office/drawing/2014/main" id="{9249540A-F7FE-4CDC-A912-AF4B8BE6208B}"/>
            </a:ext>
          </a:extLst>
        </xdr:cNvPr>
        <xdr:cNvSpPr/>
      </xdr:nvSpPr>
      <xdr:spPr>
        <a:xfrm>
          <a:off x="10189367" y="29923120"/>
          <a:ext cx="6023997"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・申請書の提出をもって同意したとみなしますので、</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誓約内容について熟読の上、ご提出ください。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30480</xdr:colOff>
      <xdr:row>63</xdr:row>
      <xdr:rowOff>105633</xdr:rowOff>
    </xdr:from>
    <xdr:ext cx="5779068" cy="559127"/>
    <xdr:sp macro="" textlink="">
      <xdr:nvSpPr>
        <xdr:cNvPr id="21" name="吹き出し: 四角形 20">
          <a:extLst>
            <a:ext uri="{FF2B5EF4-FFF2-40B4-BE49-F238E27FC236}">
              <a16:creationId xmlns:a16="http://schemas.microsoft.com/office/drawing/2014/main" id="{A0DB00D6-9BCD-4B89-8407-C4F77A887A90}"/>
            </a:ext>
          </a:extLst>
        </xdr:cNvPr>
        <xdr:cNvSpPr/>
      </xdr:nvSpPr>
      <xdr:spPr>
        <a:xfrm>
          <a:off x="9412605" y="20889183"/>
          <a:ext cx="5779068" cy="559127"/>
        </a:xfrm>
        <a:prstGeom prst="wedgeRectCallout">
          <a:avLst>
            <a:gd name="adj1" fmla="val -57350"/>
            <a:gd name="adj2" fmla="val -808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・他の補助金への申請がある場合は、その</a:t>
          </a:r>
          <a:r>
            <a:rPr kumimoji="1" lang="ja-JP" altLang="en-US" sz="1400" b="1">
              <a:solidFill>
                <a:sysClr val="windowText" lastClr="000000"/>
              </a:solidFill>
              <a:latin typeface="HGｺﾞｼｯｸM" panose="020B0609000000000000" pitchFamily="49" charset="-128"/>
              <a:ea typeface="HGｺﾞｼｯｸM" panose="020B0609000000000000" pitchFamily="49" charset="-128"/>
            </a:rPr>
            <a:t>補助金の正式名称</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0</xdr:colOff>
      <xdr:row>58</xdr:row>
      <xdr:rowOff>323850</xdr:rowOff>
    </xdr:from>
    <xdr:ext cx="5779068" cy="1704975"/>
    <xdr:sp macro="" textlink="">
      <xdr:nvSpPr>
        <xdr:cNvPr id="22" name="吹き出し: 四角形 21">
          <a:extLst>
            <a:ext uri="{FF2B5EF4-FFF2-40B4-BE49-F238E27FC236}">
              <a16:creationId xmlns:a16="http://schemas.microsoft.com/office/drawing/2014/main" id="{537BB1DB-6FB7-4CC4-B414-7F07738ACD6E}"/>
            </a:ext>
          </a:extLst>
        </xdr:cNvPr>
        <xdr:cNvSpPr/>
      </xdr:nvSpPr>
      <xdr:spPr>
        <a:xfrm>
          <a:off x="9372600" y="18592800"/>
          <a:ext cx="5779068" cy="1704975"/>
        </a:xfrm>
        <a:prstGeom prst="wedgeRectCallout">
          <a:avLst>
            <a:gd name="adj1" fmla="val -57845"/>
            <a:gd name="adj2" fmla="val -35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・居住、居住予定、賃貸のうち、該当するいずれか</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つを選び、</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□⇒■にしてください。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居住区分に応じた書類をご用意してください。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・居住の場合：交付申請時に住民票を提出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・居住予定の場合：実績報告時に住民票を提出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・賃貸の場合：実績報告時に建物登記事項証明書を提出</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38100</xdr:colOff>
      <xdr:row>57</xdr:row>
      <xdr:rowOff>0</xdr:rowOff>
    </xdr:from>
    <xdr:ext cx="8061960" cy="555543"/>
    <xdr:sp macro="" textlink="">
      <xdr:nvSpPr>
        <xdr:cNvPr id="23" name="吹き出し: 四角形 22">
          <a:extLst>
            <a:ext uri="{FF2B5EF4-FFF2-40B4-BE49-F238E27FC236}">
              <a16:creationId xmlns:a16="http://schemas.microsoft.com/office/drawing/2014/main" id="{5162D63A-8DB6-4C20-89EA-1D2E882773DD}"/>
            </a:ext>
          </a:extLst>
        </xdr:cNvPr>
        <xdr:cNvSpPr/>
      </xdr:nvSpPr>
      <xdr:spPr>
        <a:xfrm>
          <a:off x="9685020" y="17914620"/>
          <a:ext cx="8061960" cy="555543"/>
        </a:xfrm>
        <a:prstGeom prst="wedgeRectCallout">
          <a:avLst>
            <a:gd name="adj1" fmla="val -55273"/>
            <a:gd name="adj2" fmla="val -109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・築年数は小数点以下を四捨五入した整数（半年未満の場合は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0)</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57</xdr:col>
      <xdr:colOff>120674</xdr:colOff>
      <xdr:row>2</xdr:row>
      <xdr:rowOff>306814</xdr:rowOff>
    </xdr:from>
    <xdr:ext cx="9594415" cy="5094664"/>
    <xdr:sp macro="" textlink="">
      <xdr:nvSpPr>
        <xdr:cNvPr id="2" name="吹き出し: 四角形 1">
          <a:extLst>
            <a:ext uri="{FF2B5EF4-FFF2-40B4-BE49-F238E27FC236}">
              <a16:creationId xmlns:a16="http://schemas.microsoft.com/office/drawing/2014/main" id="{C30BCF33-7F8C-44C4-BDFA-A434B448DBD8}"/>
            </a:ext>
          </a:extLst>
        </xdr:cNvPr>
        <xdr:cNvSpPr/>
      </xdr:nvSpPr>
      <xdr:spPr>
        <a:xfrm>
          <a:off x="14335438" y="777869"/>
          <a:ext cx="9594415" cy="5094664"/>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・工事対象住宅の概要を入力してください。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・延べ床面積、床面積、補助対象床面積合計、改修率は、提出書類の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求積表で算出した各面積及び改修率を転記してください。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・該当する地域区分を入力してください。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2019</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日より改正建築物省エネ法が一部施行されたことにより地域区分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の見直し（</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１）がされてるため、「新地域区分」を適用してください。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・太陽光発電システム等の設置状況を選択してください。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設置している場合、売電契約（</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FIT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契約）の有無と契約終了時期を入力</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・公募要領のエネルギー計算結果早見表使用の有無及び該当する組合せ</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番号を入力してください。</a:t>
          </a:r>
        </a:p>
      </xdr:txBody>
    </xdr:sp>
    <xdr:clientData/>
  </xdr:oneCellAnchor>
  <xdr:oneCellAnchor>
    <xdr:from>
      <xdr:col>57</xdr:col>
      <xdr:colOff>121625</xdr:colOff>
      <xdr:row>29</xdr:row>
      <xdr:rowOff>102093</xdr:rowOff>
    </xdr:from>
    <xdr:ext cx="9758944" cy="4761175"/>
    <xdr:sp macro="" textlink="">
      <xdr:nvSpPr>
        <xdr:cNvPr id="3" name="吹き出し: 四角形 2">
          <a:extLst>
            <a:ext uri="{FF2B5EF4-FFF2-40B4-BE49-F238E27FC236}">
              <a16:creationId xmlns:a16="http://schemas.microsoft.com/office/drawing/2014/main" id="{D0F71B61-0C9A-484B-B92B-44DE30766361}"/>
            </a:ext>
          </a:extLst>
        </xdr:cNvPr>
        <xdr:cNvSpPr/>
      </xdr:nvSpPr>
      <xdr:spPr>
        <a:xfrm>
          <a:off x="13993489" y="9471229"/>
          <a:ext cx="9758944" cy="4761175"/>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明細書で算出された建材ごとの補助対象経費が、見積書による補助対象</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経費より高い場合は、見積書による補助対象経費が上限になります。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該当する建材の補助対象経費の欄に見積書による補助対象経費を入力して</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詳細は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下の赤枠内</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・補助金交付申請額（Ｅ）は、高性能建材及び設備の適用補助算定額（（Ｃ）</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と（Ｇ））より自動計算されます。（</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1,000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円未満切り捨て）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56</xdr:col>
      <xdr:colOff>221277</xdr:colOff>
      <xdr:row>40</xdr:row>
      <xdr:rowOff>425882</xdr:rowOff>
    </xdr:from>
    <xdr:to>
      <xdr:col>90</xdr:col>
      <xdr:colOff>487777</xdr:colOff>
      <xdr:row>57</xdr:row>
      <xdr:rowOff>155864</xdr:rowOff>
    </xdr:to>
    <xdr:grpSp>
      <xdr:nvGrpSpPr>
        <xdr:cNvPr id="7" name="グループ化 6">
          <a:extLst>
            <a:ext uri="{FF2B5EF4-FFF2-40B4-BE49-F238E27FC236}">
              <a16:creationId xmlns:a16="http://schemas.microsoft.com/office/drawing/2014/main" id="{90C07EEA-3A43-475E-8474-4FF52D261A9C}"/>
            </a:ext>
          </a:extLst>
        </xdr:cNvPr>
        <xdr:cNvGrpSpPr/>
      </xdr:nvGrpSpPr>
      <xdr:grpSpPr>
        <a:xfrm>
          <a:off x="13821822" y="15134791"/>
          <a:ext cx="10749773" cy="7684800"/>
          <a:chOff x="15272819" y="14826662"/>
          <a:chExt cx="11915207" cy="7149100"/>
        </a:xfrm>
      </xdr:grpSpPr>
      <xdr:sp macro="" textlink="">
        <xdr:nvSpPr>
          <xdr:cNvPr id="5" name="正方形/長方形 4">
            <a:extLst>
              <a:ext uri="{FF2B5EF4-FFF2-40B4-BE49-F238E27FC236}">
                <a16:creationId xmlns:a16="http://schemas.microsoft.com/office/drawing/2014/main" id="{78F2B3AB-D2F9-4F52-83CD-98082721E609}"/>
              </a:ext>
            </a:extLst>
          </xdr:cNvPr>
          <xdr:cNvSpPr/>
        </xdr:nvSpPr>
        <xdr:spPr>
          <a:xfrm>
            <a:off x="15389793" y="14826662"/>
            <a:ext cx="11798233" cy="7149100"/>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注）見積書による補助対象経費、補助対象外経費の詳細は財団ホームページの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断熱リフォームの「よくあるご質問」をご参照ください。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4" name="正方形/長方形 3">
            <a:extLst>
              <a:ext uri="{FF2B5EF4-FFF2-40B4-BE49-F238E27FC236}">
                <a16:creationId xmlns:a16="http://schemas.microsoft.com/office/drawing/2014/main" id="{67775966-7994-4893-8B33-D324869FA620}"/>
              </a:ext>
            </a:extLst>
          </xdr:cNvPr>
          <xdr:cNvSpPr/>
        </xdr:nvSpPr>
        <xdr:spPr>
          <a:xfrm>
            <a:off x="15272819" y="15211004"/>
            <a:ext cx="6634681" cy="6011364"/>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6" name="正方形/長方形 5">
            <a:extLst>
              <a:ext uri="{FF2B5EF4-FFF2-40B4-BE49-F238E27FC236}">
                <a16:creationId xmlns:a16="http://schemas.microsoft.com/office/drawing/2014/main" id="{A9A5F7D2-BE22-4982-96A5-0039B27863B0}"/>
              </a:ext>
            </a:extLst>
          </xdr:cNvPr>
          <xdr:cNvSpPr/>
        </xdr:nvSpPr>
        <xdr:spPr>
          <a:xfrm>
            <a:off x="20806842" y="15181545"/>
            <a:ext cx="6113928" cy="647925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rgbClr val="FF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rgbClr val="FF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oneCellAnchor>
    <xdr:from>
      <xdr:col>57</xdr:col>
      <xdr:colOff>107372</xdr:colOff>
      <xdr:row>20</xdr:row>
      <xdr:rowOff>27211</xdr:rowOff>
    </xdr:from>
    <xdr:ext cx="9594415" cy="692562"/>
    <xdr:sp macro="" textlink="">
      <xdr:nvSpPr>
        <xdr:cNvPr id="8" name="正方形/長方形 7">
          <a:hlinkClick xmlns:r="http://schemas.openxmlformats.org/officeDocument/2006/relationships" r:id="rId1"/>
          <a:extLst>
            <a:ext uri="{FF2B5EF4-FFF2-40B4-BE49-F238E27FC236}">
              <a16:creationId xmlns:a16="http://schemas.microsoft.com/office/drawing/2014/main" id="{BA32BEFF-C89E-4E18-B4AB-1256E563DA8A}"/>
            </a:ext>
          </a:extLst>
        </xdr:cNvPr>
        <xdr:cNvSpPr/>
      </xdr:nvSpPr>
      <xdr:spPr>
        <a:xfrm>
          <a:off x="13573990" y="6289466"/>
          <a:ext cx="9594415"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１「地域区分新旧表」（国土交通省ホームページ）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https://www.mlit.go.jp/jutakukentiku/shoenehou_assets/img/library/chiikikubun-sinkyuu.pdf</a:t>
          </a:r>
          <a:endParaRPr kumimoji="1" lang="ja-JP" altLang="en-US"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57</xdr:col>
      <xdr:colOff>191076</xdr:colOff>
      <xdr:row>7</xdr:row>
      <xdr:rowOff>46643</xdr:rowOff>
    </xdr:from>
    <xdr:ext cx="9900000" cy="5665239"/>
    <xdr:sp macro="" textlink="">
      <xdr:nvSpPr>
        <xdr:cNvPr id="2" name="吹き出し: 四角形 1">
          <a:extLst>
            <a:ext uri="{FF2B5EF4-FFF2-40B4-BE49-F238E27FC236}">
              <a16:creationId xmlns:a16="http://schemas.microsoft.com/office/drawing/2014/main" id="{2AC0249C-A8FC-44B0-8D80-53F6981B507E}"/>
            </a:ext>
          </a:extLst>
        </xdr:cNvPr>
        <xdr:cNvSpPr/>
      </xdr:nvSpPr>
      <xdr:spPr>
        <a:xfrm>
          <a:off x="14488967" y="1750752"/>
          <a:ext cx="9900000" cy="5665239"/>
        </a:xfrm>
        <a:prstGeom prst="wedgeRectCallout">
          <a:avLst>
            <a:gd name="adj1" fmla="val -54357"/>
            <a:gd name="adj2" fmla="val -313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・使用する断熱材製品の情報を入力してください。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・求積表番号は求積表と整合性をとってください。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・登録番号、メーカー名、製品名、熱伝導率（</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λ</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値）は財団の専用ページ（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・総括表で、＜エネルギー計算＞「早見表を使用する」にチェックを入れた場合、</a:t>
          </a:r>
          <a:b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　合計熱抵抗値は、以下の表の性能値を満たすようにしてください。</a:t>
          </a:r>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・施工面積は提出書類の求積表で求めた施工面積を転記してください。</a:t>
          </a:r>
          <a:r>
            <a:rPr lang="en-US" altLang="ja-JP" sz="1100" b="0" i="0" u="none" strike="noStrike">
              <a:solidFill>
                <a:schemeClr val="lt1"/>
              </a:solidFill>
              <a:effectLst/>
              <a:latin typeface="+mn-lt"/>
              <a:ea typeface="+mn-ea"/>
              <a:cs typeface="+mn-cs"/>
            </a:rPr>
            <a:t>R</a:t>
          </a:r>
          <a:r>
            <a:rPr lang="ja-JP" altLang="en-US" sz="1100" b="0" i="0" u="none" strike="noStrike">
              <a:solidFill>
                <a:schemeClr val="lt1"/>
              </a:solidFill>
              <a:effectLst/>
              <a:latin typeface="+mn-lt"/>
              <a:ea typeface="+mn-ea"/>
              <a:cs typeface="+mn-cs"/>
            </a:rPr>
            <a:t>値）</a:t>
          </a:r>
          <a:r>
            <a:rPr lang="ja-JP" altLang="en-US" sz="2000"/>
            <a:t> </a:t>
          </a:r>
          <a:r>
            <a:rPr lang="ja-JP" altLang="en-US" sz="1100" b="0" i="0" u="none" strike="noStrike">
              <a:solidFill>
                <a:schemeClr val="lt1"/>
              </a:solidFill>
              <a:effectLst/>
              <a:latin typeface="+mn-lt"/>
              <a:ea typeface="+mn-ea"/>
              <a:cs typeface="+mn-cs"/>
            </a:rPr>
            <a:t>天井</a:t>
          </a:r>
          <a:r>
            <a:rPr lang="ja-JP" altLang="en-US" sz="2000"/>
            <a:t> </a:t>
          </a:r>
          <a:r>
            <a:rPr lang="ja-JP" altLang="en-US" sz="1100" b="0" i="0" u="none" strike="noStrike">
              <a:solidFill>
                <a:schemeClr val="lt1"/>
              </a:solidFill>
              <a:effectLst/>
              <a:latin typeface="+mn-lt"/>
              <a:ea typeface="+mn-ea"/>
              <a:cs typeface="+mn-cs"/>
            </a:rPr>
            <a:t>外壁</a:t>
          </a:r>
          <a:r>
            <a:rPr lang="ja-JP" altLang="en-US" sz="2000"/>
            <a:t> </a:t>
          </a:r>
          <a:r>
            <a:rPr lang="ja-JP" altLang="en-US" sz="1100" b="0" i="0" u="none" strike="noStrike">
              <a:solidFill>
                <a:schemeClr val="lt1"/>
              </a:solidFill>
              <a:effectLst/>
              <a:latin typeface="+mn-lt"/>
              <a:ea typeface="+mn-ea"/>
              <a:cs typeface="+mn-cs"/>
            </a:rPr>
            <a:t>床</a:t>
          </a:r>
          <a:r>
            <a:rPr lang="ja-JP" altLang="en-US" sz="2000"/>
            <a:t> </a:t>
          </a:r>
          <a:r>
            <a:rPr lang="en-US" altLang="ja-JP" sz="1100" b="0" i="0" u="none" strike="noStrike">
              <a:solidFill>
                <a:schemeClr val="lt1"/>
              </a:solidFill>
              <a:effectLst/>
              <a:latin typeface="+mn-lt"/>
              <a:ea typeface="+mn-ea"/>
              <a:cs typeface="+mn-cs"/>
            </a:rPr>
            <a:t>1</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3</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4</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8</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5.4</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2.2</a:t>
          </a:r>
          <a:r>
            <a:rPr lang="ja-JP" altLang="en-US" sz="1100" b="0" i="0" u="none" strike="noStrike">
              <a:solidFill>
                <a:schemeClr val="lt1"/>
              </a:solidFill>
              <a:effectLst/>
              <a:latin typeface="+mn-lt"/>
              <a:ea typeface="+mn-ea"/>
              <a:cs typeface="+mn-cs"/>
            </a:rPr>
            <a:t>以上</a:t>
          </a:r>
          <a:r>
            <a:rPr lang="ja-JP" altLang="en-US" sz="2000"/>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86589</xdr:colOff>
      <xdr:row>0</xdr:row>
      <xdr:rowOff>190500</xdr:rowOff>
    </xdr:from>
    <xdr:to>
      <xdr:col>92</xdr:col>
      <xdr:colOff>332508</xdr:colOff>
      <xdr:row>5</xdr:row>
      <xdr:rowOff>55419</xdr:rowOff>
    </xdr:to>
    <xdr:sp macro="" textlink="">
      <xdr:nvSpPr>
        <xdr:cNvPr id="3" name="正方形/長方形 2">
          <a:extLst>
            <a:ext uri="{FF2B5EF4-FFF2-40B4-BE49-F238E27FC236}">
              <a16:creationId xmlns:a16="http://schemas.microsoft.com/office/drawing/2014/main" id="{2E69C923-C91F-496B-83F5-8CDE3D2C8570}"/>
            </a:ext>
          </a:extLst>
        </xdr:cNvPr>
        <xdr:cNvSpPr/>
      </xdr:nvSpPr>
      <xdr:spPr>
        <a:xfrm>
          <a:off x="14218225" y="190500"/>
          <a:ext cx="9847119" cy="1042555"/>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83126</xdr:colOff>
      <xdr:row>36</xdr:row>
      <xdr:rowOff>1434</xdr:rowOff>
    </xdr:from>
    <xdr:ext cx="9900000" cy="1426288"/>
    <xdr:sp macro="" textlink="">
      <xdr:nvSpPr>
        <xdr:cNvPr id="4" name="吹き出し: 四角形 3">
          <a:extLst>
            <a:ext uri="{FF2B5EF4-FFF2-40B4-BE49-F238E27FC236}">
              <a16:creationId xmlns:a16="http://schemas.microsoft.com/office/drawing/2014/main" id="{E543C3C0-7981-4A82-8117-4AF425BCA9C7}"/>
            </a:ext>
          </a:extLst>
        </xdr:cNvPr>
        <xdr:cNvSpPr/>
      </xdr:nvSpPr>
      <xdr:spPr>
        <a:xfrm>
          <a:off x="14214762" y="14673398"/>
          <a:ext cx="9900000" cy="1426288"/>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・地域区分は総括表より自動で転記されますので、先に総括表の地域区分を選択</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してください。</a:t>
          </a:r>
        </a:p>
      </xdr:txBody>
    </xdr:sp>
    <xdr:clientData/>
  </xdr:oneCellAnchor>
  <xdr:oneCellAnchor>
    <xdr:from>
      <xdr:col>57</xdr:col>
      <xdr:colOff>154939</xdr:colOff>
      <xdr:row>20</xdr:row>
      <xdr:rowOff>225388</xdr:rowOff>
    </xdr:from>
    <xdr:ext cx="9900000" cy="425822"/>
    <xdr:sp macro="" textlink="">
      <xdr:nvSpPr>
        <xdr:cNvPr id="7" name="正方形/長方形 6">
          <a:hlinkClick xmlns:r="http://schemas.openxmlformats.org/officeDocument/2006/relationships" r:id="rId1"/>
          <a:extLst>
            <a:ext uri="{FF2B5EF4-FFF2-40B4-BE49-F238E27FC236}">
              <a16:creationId xmlns:a16="http://schemas.microsoft.com/office/drawing/2014/main" id="{1CC85A82-A293-48DF-9D2D-FFC75B0DE79B}"/>
            </a:ext>
          </a:extLst>
        </xdr:cNvPr>
        <xdr:cNvSpPr/>
      </xdr:nvSpPr>
      <xdr:spPr>
        <a:xfrm>
          <a:off x="14452830" y="7692988"/>
          <a:ext cx="9900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3462</xdr:colOff>
      <xdr:row>30</xdr:row>
      <xdr:rowOff>13855</xdr:rowOff>
    </xdr:from>
    <xdr:ext cx="9900000" cy="858981"/>
    <xdr:sp macro="" textlink="">
      <xdr:nvSpPr>
        <xdr:cNvPr id="8" name="吹き出し: 四角形 7">
          <a:extLst>
            <a:ext uri="{FF2B5EF4-FFF2-40B4-BE49-F238E27FC236}">
              <a16:creationId xmlns:a16="http://schemas.microsoft.com/office/drawing/2014/main" id="{A1B29C06-EFB4-4416-A55E-C68076D22905}"/>
            </a:ext>
          </a:extLst>
        </xdr:cNvPr>
        <xdr:cNvSpPr/>
      </xdr:nvSpPr>
      <xdr:spPr>
        <a:xfrm>
          <a:off x="14135098" y="11443855"/>
          <a:ext cx="9900000" cy="858981"/>
        </a:xfrm>
        <a:prstGeom prst="wedgeRectCallout">
          <a:avLst>
            <a:gd name="adj1" fmla="val -5351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・吹込み・吹付の製品を使用する場合のみ、財団に登録された指定施工業者情報を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editAs="oneCell">
    <xdr:from>
      <xdr:col>59</xdr:col>
      <xdr:colOff>117187</xdr:colOff>
      <xdr:row>14</xdr:row>
      <xdr:rowOff>180109</xdr:rowOff>
    </xdr:from>
    <xdr:to>
      <xdr:col>86</xdr:col>
      <xdr:colOff>253632</xdr:colOff>
      <xdr:row>18</xdr:row>
      <xdr:rowOff>139815</xdr:rowOff>
    </xdr:to>
    <xdr:pic>
      <xdr:nvPicPr>
        <xdr:cNvPr id="11" name="図 10">
          <a:extLst>
            <a:ext uri="{FF2B5EF4-FFF2-40B4-BE49-F238E27FC236}">
              <a16:creationId xmlns:a16="http://schemas.microsoft.com/office/drawing/2014/main" id="{C557EC18-0493-4F6A-8268-A735D5522C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13842" y="4987636"/>
          <a:ext cx="5512008" cy="173308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57</xdr:col>
      <xdr:colOff>145183</xdr:colOff>
      <xdr:row>14</xdr:row>
      <xdr:rowOff>65572</xdr:rowOff>
    </xdr:from>
    <xdr:ext cx="9900000" cy="2456243"/>
    <xdr:sp macro="" textlink="">
      <xdr:nvSpPr>
        <xdr:cNvPr id="2" name="吹き出し: 四角形 1">
          <a:extLst>
            <a:ext uri="{FF2B5EF4-FFF2-40B4-BE49-F238E27FC236}">
              <a16:creationId xmlns:a16="http://schemas.microsoft.com/office/drawing/2014/main" id="{5B1E8B2B-9C77-4AE9-A9B3-238074B2A13B}"/>
            </a:ext>
          </a:extLst>
        </xdr:cNvPr>
        <xdr:cNvSpPr/>
      </xdr:nvSpPr>
      <xdr:spPr>
        <a:xfrm>
          <a:off x="15021501" y="3563845"/>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46</xdr:row>
      <xdr:rowOff>197715</xdr:rowOff>
    </xdr:from>
    <xdr:ext cx="9900000" cy="2262459"/>
    <xdr:sp macro="" textlink="">
      <xdr:nvSpPr>
        <xdr:cNvPr id="3" name="吹き出し: 四角形 2">
          <a:extLst>
            <a:ext uri="{FF2B5EF4-FFF2-40B4-BE49-F238E27FC236}">
              <a16:creationId xmlns:a16="http://schemas.microsoft.com/office/drawing/2014/main" id="{15F5844D-1516-43F5-8E33-059E835A64B5}"/>
            </a:ext>
          </a:extLst>
        </xdr:cNvPr>
        <xdr:cNvSpPr/>
      </xdr:nvSpPr>
      <xdr:spPr>
        <a:xfrm>
          <a:off x="15176672" y="15022079"/>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id="{BD81CA4E-5286-47A6-BBA2-C7FC142DABF6}"/>
            </a:ext>
          </a:extLst>
        </xdr:cNvPr>
        <xdr:cNvSpPr/>
      </xdr:nvSpPr>
      <xdr:spPr>
        <a:xfrm>
          <a:off x="14369933" y="270164"/>
          <a:ext cx="10000211" cy="1018310"/>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66</xdr:row>
      <xdr:rowOff>126160</xdr:rowOff>
    </xdr:from>
    <xdr:ext cx="9900000" cy="663549"/>
    <xdr:sp macro="" textlink="">
      <xdr:nvSpPr>
        <xdr:cNvPr id="5" name="吹き出し: 四角形 4">
          <a:extLst>
            <a:ext uri="{FF2B5EF4-FFF2-40B4-BE49-F238E27FC236}">
              <a16:creationId xmlns:a16="http://schemas.microsoft.com/office/drawing/2014/main" id="{6AE2C1B7-9B6C-45D2-97A9-3859F5BC5223}"/>
            </a:ext>
          </a:extLst>
        </xdr:cNvPr>
        <xdr:cNvSpPr/>
      </xdr:nvSpPr>
      <xdr:spPr>
        <a:xfrm>
          <a:off x="14353310" y="22279578"/>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37812</xdr:colOff>
      <xdr:row>21</xdr:row>
      <xdr:rowOff>270453</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id="{7EB0E297-14CC-4D8B-A9FC-C0EA4725AEEA}"/>
            </a:ext>
          </a:extLst>
        </xdr:cNvPr>
        <xdr:cNvSpPr/>
      </xdr:nvSpPr>
      <xdr:spPr>
        <a:xfrm>
          <a:off x="15173903" y="6435726"/>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53</xdr:row>
      <xdr:rowOff>27990</xdr:rowOff>
    </xdr:from>
    <xdr:ext cx="9900000" cy="759310"/>
    <xdr:sp macro="" textlink="">
      <xdr:nvSpPr>
        <xdr:cNvPr id="10" name="正方形/長方形 9">
          <a:hlinkClick xmlns:r="http://schemas.openxmlformats.org/officeDocument/2006/relationships" r:id="rId1"/>
          <a:extLst>
            <a:ext uri="{FF2B5EF4-FFF2-40B4-BE49-F238E27FC236}">
              <a16:creationId xmlns:a16="http://schemas.microsoft.com/office/drawing/2014/main" id="{895238F1-93AD-4608-92B4-98966FF1DBDF}"/>
            </a:ext>
          </a:extLst>
        </xdr:cNvPr>
        <xdr:cNvSpPr/>
      </xdr:nvSpPr>
      <xdr:spPr>
        <a:xfrm>
          <a:off x="15149945" y="17502035"/>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47</xdr:col>
      <xdr:colOff>150090</xdr:colOff>
      <xdr:row>7</xdr:row>
      <xdr:rowOff>34637</xdr:rowOff>
    </xdr:from>
    <xdr:to>
      <xdr:col>61</xdr:col>
      <xdr:colOff>80817</xdr:colOff>
      <xdr:row>10</xdr:row>
      <xdr:rowOff>57728</xdr:rowOff>
    </xdr:to>
    <xdr:sp macro="" textlink="">
      <xdr:nvSpPr>
        <xdr:cNvPr id="7" name="吹き出し: 線 6">
          <a:extLst>
            <a:ext uri="{FF2B5EF4-FFF2-40B4-BE49-F238E27FC236}">
              <a16:creationId xmlns:a16="http://schemas.microsoft.com/office/drawing/2014/main" id="{62E41A14-4667-4852-885E-B424F8A8C3AD}"/>
            </a:ext>
          </a:extLst>
        </xdr:cNvPr>
        <xdr:cNvSpPr/>
      </xdr:nvSpPr>
      <xdr:spPr>
        <a:xfrm>
          <a:off x="12157363" y="1662546"/>
          <a:ext cx="3486727" cy="762000"/>
        </a:xfrm>
        <a:prstGeom prst="borderCallout1">
          <a:avLst>
            <a:gd name="adj1" fmla="val 7639"/>
            <a:gd name="adj2" fmla="val -1190"/>
            <a:gd name="adj3" fmla="val 84722"/>
            <a:gd name="adj4" fmla="val -20119"/>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twoCellAnchor>
    <xdr:from>
      <xdr:col>46</xdr:col>
      <xdr:colOff>92364</xdr:colOff>
      <xdr:row>41</xdr:row>
      <xdr:rowOff>69273</xdr:rowOff>
    </xdr:from>
    <xdr:to>
      <xdr:col>60</xdr:col>
      <xdr:colOff>23091</xdr:colOff>
      <xdr:row>43</xdr:row>
      <xdr:rowOff>357909</xdr:rowOff>
    </xdr:to>
    <xdr:sp macro="" textlink="">
      <xdr:nvSpPr>
        <xdr:cNvPr id="15" name="吹き出し: 線 14">
          <a:extLst>
            <a:ext uri="{FF2B5EF4-FFF2-40B4-BE49-F238E27FC236}">
              <a16:creationId xmlns:a16="http://schemas.microsoft.com/office/drawing/2014/main" id="{FF81DE7A-DDE6-4FAA-82BB-17621613FE56}"/>
            </a:ext>
          </a:extLst>
        </xdr:cNvPr>
        <xdr:cNvSpPr/>
      </xdr:nvSpPr>
      <xdr:spPr>
        <a:xfrm>
          <a:off x="11845637" y="13612091"/>
          <a:ext cx="3486727" cy="762000"/>
        </a:xfrm>
        <a:prstGeom prst="borderCallout1">
          <a:avLst>
            <a:gd name="adj1" fmla="val 7639"/>
            <a:gd name="adj2" fmla="val -1190"/>
            <a:gd name="adj3" fmla="val 52904"/>
            <a:gd name="adj4" fmla="val -9192"/>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27707</xdr:colOff>
      <xdr:row>0</xdr:row>
      <xdr:rowOff>193964</xdr:rowOff>
    </xdr:from>
    <xdr:to>
      <xdr:col>89</xdr:col>
      <xdr:colOff>498764</xdr:colOff>
      <xdr:row>4</xdr:row>
      <xdr:rowOff>290947</xdr:rowOff>
    </xdr:to>
    <xdr:sp macro="" textlink="">
      <xdr:nvSpPr>
        <xdr:cNvPr id="2" name="正方形/長方形 1">
          <a:extLst>
            <a:ext uri="{FF2B5EF4-FFF2-40B4-BE49-F238E27FC236}">
              <a16:creationId xmlns:a16="http://schemas.microsoft.com/office/drawing/2014/main" id="{35DEB89D-4D5A-4A6B-A133-6BE3E86ECD6A}"/>
            </a:ext>
          </a:extLst>
        </xdr:cNvPr>
        <xdr:cNvSpPr/>
      </xdr:nvSpPr>
      <xdr:spPr>
        <a:xfrm>
          <a:off x="14450289" y="193964"/>
          <a:ext cx="9947566" cy="997528"/>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103908</xdr:colOff>
      <xdr:row>11</xdr:row>
      <xdr:rowOff>110838</xdr:rowOff>
    </xdr:from>
    <xdr:ext cx="9900000" cy="2304546"/>
    <xdr:sp macro="" textlink="">
      <xdr:nvSpPr>
        <xdr:cNvPr id="3" name="吹き出し: 四角形 2">
          <a:extLst>
            <a:ext uri="{FF2B5EF4-FFF2-40B4-BE49-F238E27FC236}">
              <a16:creationId xmlns:a16="http://schemas.microsoft.com/office/drawing/2014/main" id="{9134F6E4-4CBA-4CFE-A654-D507650642BB}"/>
            </a:ext>
          </a:extLst>
        </xdr:cNvPr>
        <xdr:cNvSpPr/>
      </xdr:nvSpPr>
      <xdr:spPr>
        <a:xfrm>
          <a:off x="14526490" y="2757056"/>
          <a:ext cx="9900000" cy="2304546"/>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・使用するガラス製品の情報を入力してください。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・窓番号は提出書類の平面図、ガラス番号は姿図と整合性をとってください。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oneCellAnchor>
    <xdr:from>
      <xdr:col>57</xdr:col>
      <xdr:colOff>72736</xdr:colOff>
      <xdr:row>32</xdr:row>
      <xdr:rowOff>34634</xdr:rowOff>
    </xdr:from>
    <xdr:ext cx="9900000" cy="602674"/>
    <xdr:sp macro="" textlink="">
      <xdr:nvSpPr>
        <xdr:cNvPr id="6" name="吹き出し: 四角形 5">
          <a:extLst>
            <a:ext uri="{FF2B5EF4-FFF2-40B4-BE49-F238E27FC236}">
              <a16:creationId xmlns:a16="http://schemas.microsoft.com/office/drawing/2014/main" id="{118F6C07-B071-466B-87D2-20BD820C0BF5}"/>
            </a:ext>
          </a:extLst>
        </xdr:cNvPr>
        <xdr:cNvSpPr/>
      </xdr:nvSpPr>
      <xdr:spPr>
        <a:xfrm>
          <a:off x="14495318" y="10744198"/>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96981</xdr:colOff>
      <xdr:row>18</xdr:row>
      <xdr:rowOff>96981</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id="{2FA1001A-7694-4E62-883D-516DB1FFDEFA}"/>
            </a:ext>
          </a:extLst>
        </xdr:cNvPr>
        <xdr:cNvSpPr/>
      </xdr:nvSpPr>
      <xdr:spPr>
        <a:xfrm>
          <a:off x="14519563" y="5458690"/>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46</xdr:col>
      <xdr:colOff>242455</xdr:colOff>
      <xdr:row>7</xdr:row>
      <xdr:rowOff>0</xdr:rowOff>
    </xdr:from>
    <xdr:to>
      <xdr:col>60</xdr:col>
      <xdr:colOff>173182</xdr:colOff>
      <xdr:row>9</xdr:row>
      <xdr:rowOff>230909</xdr:rowOff>
    </xdr:to>
    <xdr:sp macro="" textlink="">
      <xdr:nvSpPr>
        <xdr:cNvPr id="10" name="吹き出し: 線 9">
          <a:extLst>
            <a:ext uri="{FF2B5EF4-FFF2-40B4-BE49-F238E27FC236}">
              <a16:creationId xmlns:a16="http://schemas.microsoft.com/office/drawing/2014/main" id="{09BE2568-F01A-4076-A9AA-1FFAD3512662}"/>
            </a:ext>
          </a:extLst>
        </xdr:cNvPr>
        <xdr:cNvSpPr/>
      </xdr:nvSpPr>
      <xdr:spPr>
        <a:xfrm>
          <a:off x="12319000" y="1801091"/>
          <a:ext cx="3486727" cy="762000"/>
        </a:xfrm>
        <a:prstGeom prst="borderCallout1">
          <a:avLst>
            <a:gd name="adj1" fmla="val 7639"/>
            <a:gd name="adj2" fmla="val -1190"/>
            <a:gd name="adj3" fmla="val 71086"/>
            <a:gd name="adj4" fmla="val -13165"/>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58</xdr:col>
      <xdr:colOff>68004</xdr:colOff>
      <xdr:row>10</xdr:row>
      <xdr:rowOff>91267</xdr:rowOff>
    </xdr:from>
    <xdr:ext cx="7702088" cy="740005"/>
    <xdr:sp macro="" textlink="">
      <xdr:nvSpPr>
        <xdr:cNvPr id="3" name="吹き出し: 四角形 2">
          <a:extLst>
            <a:ext uri="{FF2B5EF4-FFF2-40B4-BE49-F238E27FC236}">
              <a16:creationId xmlns:a16="http://schemas.microsoft.com/office/drawing/2014/main" id="{14957B18-E43E-42C3-915C-13D00AC0DB9F}"/>
            </a:ext>
          </a:extLst>
        </xdr:cNvPr>
        <xdr:cNvSpPr/>
      </xdr:nvSpPr>
      <xdr:spPr>
        <a:xfrm>
          <a:off x="15192549" y="3127722"/>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17</xdr:row>
      <xdr:rowOff>566767</xdr:rowOff>
    </xdr:from>
    <xdr:ext cx="7488613" cy="720461"/>
    <xdr:sp macro="" textlink="">
      <xdr:nvSpPr>
        <xdr:cNvPr id="4" name="吹き出し: 四角形 3">
          <a:extLst>
            <a:ext uri="{FF2B5EF4-FFF2-40B4-BE49-F238E27FC236}">
              <a16:creationId xmlns:a16="http://schemas.microsoft.com/office/drawing/2014/main" id="{CFDDC0C1-7713-4483-A07E-37D433A272EB}"/>
            </a:ext>
          </a:extLst>
        </xdr:cNvPr>
        <xdr:cNvSpPr/>
      </xdr:nvSpPr>
      <xdr:spPr>
        <a:xfrm>
          <a:off x="15440660" y="6143222"/>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twoCellAnchor>
    <xdr:from>
      <xdr:col>56</xdr:col>
      <xdr:colOff>55418</xdr:colOff>
      <xdr:row>2</xdr:row>
      <xdr:rowOff>371532</xdr:rowOff>
    </xdr:from>
    <xdr:to>
      <xdr:col>69</xdr:col>
      <xdr:colOff>235526</xdr:colOff>
      <xdr:row>6</xdr:row>
      <xdr:rowOff>188076</xdr:rowOff>
    </xdr:to>
    <xdr:sp macro="" textlink="">
      <xdr:nvSpPr>
        <xdr:cNvPr id="5" name="吹き出し: 線 4">
          <a:extLst>
            <a:ext uri="{FF2B5EF4-FFF2-40B4-BE49-F238E27FC236}">
              <a16:creationId xmlns:a16="http://schemas.microsoft.com/office/drawing/2014/main" id="{49F327C9-5A77-45A9-8241-73E31C7F6C96}"/>
            </a:ext>
          </a:extLst>
        </xdr:cNvPr>
        <xdr:cNvSpPr/>
      </xdr:nvSpPr>
      <xdr:spPr>
        <a:xfrm>
          <a:off x="14658109" y="842587"/>
          <a:ext cx="3422072" cy="772507"/>
        </a:xfrm>
        <a:prstGeom prst="borderCallout1">
          <a:avLst>
            <a:gd name="adj1" fmla="val 7639"/>
            <a:gd name="adj2" fmla="val -1190"/>
            <a:gd name="adj3" fmla="val 142824"/>
            <a:gd name="adj4" fmla="val -29359"/>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oneCellAnchor>
    <xdr:from>
      <xdr:col>58</xdr:col>
      <xdr:colOff>99406</xdr:colOff>
      <xdr:row>7</xdr:row>
      <xdr:rowOff>0</xdr:rowOff>
    </xdr:from>
    <xdr:ext cx="11367077" cy="1049253"/>
    <xdr:sp macro="" textlink="">
      <xdr:nvSpPr>
        <xdr:cNvPr id="7" name="吹き出し: 四角形 6">
          <a:extLst>
            <a:ext uri="{FF2B5EF4-FFF2-40B4-BE49-F238E27FC236}">
              <a16:creationId xmlns:a16="http://schemas.microsoft.com/office/drawing/2014/main" id="{ADCEBD98-0F0C-4EFB-8654-F55DD2D39667}"/>
            </a:ext>
          </a:extLst>
        </xdr:cNvPr>
        <xdr:cNvSpPr/>
      </xdr:nvSpPr>
      <xdr:spPr>
        <a:xfrm>
          <a:off x="15200861" y="1939636"/>
          <a:ext cx="11367077"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・適合番号は、公募要領</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P.11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に記載されている①～③の該当する要件を必ず選択してください。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56</xdr:col>
      <xdr:colOff>231487</xdr:colOff>
      <xdr:row>6</xdr:row>
      <xdr:rowOff>161552</xdr:rowOff>
    </xdr:from>
    <xdr:ext cx="9894915" cy="3093732"/>
    <xdr:sp macro="" textlink="">
      <xdr:nvSpPr>
        <xdr:cNvPr id="4" name="吹き出し: 四角形 3">
          <a:extLst>
            <a:ext uri="{FF2B5EF4-FFF2-40B4-BE49-F238E27FC236}">
              <a16:creationId xmlns:a16="http://schemas.microsoft.com/office/drawing/2014/main" id="{030C111B-9027-4F6C-8220-B2097EB97EA6}"/>
            </a:ext>
          </a:extLst>
        </xdr:cNvPr>
        <xdr:cNvSpPr/>
      </xdr:nvSpPr>
      <xdr:spPr>
        <a:xfrm>
          <a:off x="14848032" y="1754825"/>
          <a:ext cx="9894915" cy="3093732"/>
        </a:xfrm>
        <a:prstGeom prst="wedgeRectCallout">
          <a:avLst>
            <a:gd name="adj1" fmla="val -54186"/>
            <a:gd name="adj2" fmla="val 188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・使用する蓄電システムの製品情報を入力してください。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・パッケージ型番、メーカー名、初期実効容量は一般社団法人環境共創イニシアチブ</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SII</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）のホームページに掲載されている蓄電システム登録済製品一覧（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１）を</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aseline="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・初期実行容量により、目標価格が自動計算されます。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見積書による補助対象経費（蓄電システムの導入価格）は目標価格以下と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なるよう入力してください。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34637</xdr:colOff>
      <xdr:row>27</xdr:row>
      <xdr:rowOff>41069</xdr:rowOff>
    </xdr:from>
    <xdr:ext cx="9594000" cy="2426755"/>
    <xdr:sp macro="" textlink="">
      <xdr:nvSpPr>
        <xdr:cNvPr id="5" name="吹き出し: 四角形 4">
          <a:extLst>
            <a:ext uri="{FF2B5EF4-FFF2-40B4-BE49-F238E27FC236}">
              <a16:creationId xmlns:a16="http://schemas.microsoft.com/office/drawing/2014/main" id="{FC04B27A-CA54-48CA-9902-592DC67003E8}"/>
            </a:ext>
          </a:extLst>
        </xdr:cNvPr>
        <xdr:cNvSpPr/>
      </xdr:nvSpPr>
      <xdr:spPr>
        <a:xfrm>
          <a:off x="16088592" y="8873342"/>
          <a:ext cx="9594000" cy="242675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・使用する蓄熱設備の製品情報を入力してください。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・見積書による補助対象経費（蓄熱設備の導入価格）はヒートポンプユニット</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の金額欄に入力してください。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・補助対象製品の設置に必要な経費の内、補助対象となる工事費を一式で</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69272</xdr:colOff>
      <xdr:row>21</xdr:row>
      <xdr:rowOff>294410</xdr:rowOff>
    </xdr:from>
    <xdr:ext cx="9594415" cy="425822"/>
    <xdr:sp macro="" textlink="">
      <xdr:nvSpPr>
        <xdr:cNvPr id="7" name="吹き出し: 四角形 6">
          <a:extLst>
            <a:ext uri="{FF2B5EF4-FFF2-40B4-BE49-F238E27FC236}">
              <a16:creationId xmlns:a16="http://schemas.microsoft.com/office/drawing/2014/main" id="{7613025D-B5D4-4F72-966F-D063D95DDA4D}"/>
            </a:ext>
          </a:extLst>
        </xdr:cNvPr>
        <xdr:cNvSpPr/>
      </xdr:nvSpPr>
      <xdr:spPr>
        <a:xfrm>
          <a:off x="14491854" y="7096992"/>
          <a:ext cx="9594415" cy="425822"/>
        </a:xfrm>
        <a:prstGeom prst="wedgeRectCallout">
          <a:avLst>
            <a:gd name="adj1" fmla="val -55053"/>
            <a:gd name="adj2" fmla="val -325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51956</xdr:colOff>
      <xdr:row>36</xdr:row>
      <xdr:rowOff>-1</xdr:rowOff>
    </xdr:from>
    <xdr:ext cx="9594415" cy="425822"/>
    <xdr:sp macro="" textlink="">
      <xdr:nvSpPr>
        <xdr:cNvPr id="8" name="吹き出し: 四角形 7">
          <a:extLst>
            <a:ext uri="{FF2B5EF4-FFF2-40B4-BE49-F238E27FC236}">
              <a16:creationId xmlns:a16="http://schemas.microsoft.com/office/drawing/2014/main" id="{10199A2A-A582-4E27-AD18-5EE953AA9E1D}"/>
            </a:ext>
          </a:extLst>
        </xdr:cNvPr>
        <xdr:cNvSpPr/>
      </xdr:nvSpPr>
      <xdr:spPr>
        <a:xfrm>
          <a:off x="16105911" y="12815454"/>
          <a:ext cx="9594415" cy="42582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34638</xdr:colOff>
      <xdr:row>50</xdr:row>
      <xdr:rowOff>34636</xdr:rowOff>
    </xdr:from>
    <xdr:ext cx="9540000" cy="425822"/>
    <xdr:sp macro="" textlink="">
      <xdr:nvSpPr>
        <xdr:cNvPr id="10" name="吹き出し: 四角形 9">
          <a:extLst>
            <a:ext uri="{FF2B5EF4-FFF2-40B4-BE49-F238E27FC236}">
              <a16:creationId xmlns:a16="http://schemas.microsoft.com/office/drawing/2014/main" id="{62DFF920-3663-4D5F-BA16-322F0C9E2E05}"/>
            </a:ext>
          </a:extLst>
        </xdr:cNvPr>
        <xdr:cNvSpPr/>
      </xdr:nvSpPr>
      <xdr:spPr>
        <a:xfrm>
          <a:off x="14457220" y="18087109"/>
          <a:ext cx="9540000" cy="42582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34637</xdr:colOff>
      <xdr:row>40</xdr:row>
      <xdr:rowOff>325269</xdr:rowOff>
    </xdr:from>
    <xdr:ext cx="9594000" cy="1995367"/>
    <xdr:sp macro="" textlink="">
      <xdr:nvSpPr>
        <xdr:cNvPr id="11" name="吹き出し: 四角形 10">
          <a:extLst>
            <a:ext uri="{FF2B5EF4-FFF2-40B4-BE49-F238E27FC236}">
              <a16:creationId xmlns:a16="http://schemas.microsoft.com/office/drawing/2014/main" id="{AFEAB9D4-E098-46AD-8A4E-408AA2E35A09}"/>
            </a:ext>
          </a:extLst>
        </xdr:cNvPr>
        <xdr:cNvSpPr/>
      </xdr:nvSpPr>
      <xdr:spPr>
        <a:xfrm>
          <a:off x="14732001" y="14606996"/>
          <a:ext cx="9594000" cy="1995367"/>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・該当する種目を選択のうえ、製品情報を入力してください。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・「換気設備」の場合は、熱交換率が</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65</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％に満たない製品は補助対象となりません。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・「空調設備」の場合は、熱交換率の入力は不要です。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51951</xdr:colOff>
      <xdr:row>0</xdr:row>
      <xdr:rowOff>190499</xdr:rowOff>
    </xdr:from>
    <xdr:to>
      <xdr:col>89</xdr:col>
      <xdr:colOff>152399</xdr:colOff>
      <xdr:row>5</xdr:row>
      <xdr:rowOff>27709</xdr:rowOff>
    </xdr:to>
    <xdr:sp macro="" textlink="">
      <xdr:nvSpPr>
        <xdr:cNvPr id="9" name="正方形/長方形 8">
          <a:extLst>
            <a:ext uri="{FF2B5EF4-FFF2-40B4-BE49-F238E27FC236}">
              <a16:creationId xmlns:a16="http://schemas.microsoft.com/office/drawing/2014/main" id="{A16E6C3E-A919-4BDC-B3C7-CC385E97DB49}"/>
            </a:ext>
          </a:extLst>
        </xdr:cNvPr>
        <xdr:cNvSpPr/>
      </xdr:nvSpPr>
      <xdr:spPr>
        <a:xfrm>
          <a:off x="14474533" y="190499"/>
          <a:ext cx="9576957" cy="1000992"/>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13855</xdr:colOff>
      <xdr:row>20</xdr:row>
      <xdr:rowOff>173880</xdr:rowOff>
    </xdr:from>
    <xdr:ext cx="9594000" cy="692562"/>
    <xdr:sp macro="" textlink="">
      <xdr:nvSpPr>
        <xdr:cNvPr id="12" name="正方形/長方形 11">
          <a:hlinkClick xmlns:r="http://schemas.openxmlformats.org/officeDocument/2006/relationships" r:id="rId1"/>
          <a:extLst>
            <a:ext uri="{FF2B5EF4-FFF2-40B4-BE49-F238E27FC236}">
              <a16:creationId xmlns:a16="http://schemas.microsoft.com/office/drawing/2014/main" id="{69E34143-6613-441A-9888-703C2659EE7E}"/>
            </a:ext>
          </a:extLst>
        </xdr:cNvPr>
        <xdr:cNvSpPr/>
      </xdr:nvSpPr>
      <xdr:spPr>
        <a:xfrm>
          <a:off x="14436437" y="6172898"/>
          <a:ext cx="9594000"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１「蓄電システム登録済製品一覧」（一般社団法人環境共創イニシアチブのホームページ）</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https://sii.or.jp/zeh/battery/search/</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EA9C-09D5-4458-AE87-9817623A8107}">
  <sheetPr>
    <tabColor theme="1"/>
  </sheetPr>
  <dimension ref="A1"/>
  <sheetViews>
    <sheetView workbookViewId="0"/>
  </sheetViews>
  <sheetFormatPr defaultColWidth="9" defaultRowHeight="13" x14ac:dyDescent="0.2"/>
  <cols>
    <col min="1" max="16384" width="9" style="293"/>
  </cols>
  <sheetData/>
  <phoneticPr fontId="5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S119"/>
  <sheetViews>
    <sheetView showGridLines="0" tabSelected="1" view="pageBreakPreview" zoomScaleNormal="100" zoomScaleSheetLayoutView="100" workbookViewId="0">
      <selection activeCell="BV5" sqref="BV5:BY5"/>
    </sheetView>
  </sheetViews>
  <sheetFormatPr defaultColWidth="1.36328125" defaultRowHeight="18" customHeight="1" x14ac:dyDescent="0.2"/>
  <cols>
    <col min="1" max="4" width="1.36328125" style="71" customWidth="1"/>
    <col min="5" max="6" width="1.36328125" style="69" customWidth="1"/>
    <col min="7" max="8" width="1.36328125" style="70" customWidth="1"/>
    <col min="9" max="12" width="1.36328125" style="71"/>
    <col min="13" max="13" width="1.08984375" style="71" customWidth="1"/>
    <col min="14" max="33" width="1.36328125" style="71"/>
    <col min="34" max="34" width="1.36328125" style="71" customWidth="1"/>
    <col min="35" max="75" width="1.36328125" style="71"/>
    <col min="76" max="76" width="1.6328125" style="71" customWidth="1"/>
    <col min="77" max="91" width="1.36328125" style="71"/>
    <col min="92" max="92" width="2.08984375" style="71" customWidth="1"/>
    <col min="93" max="16384" width="1.36328125" style="71"/>
  </cols>
  <sheetData>
    <row r="2" spans="1:93" s="54" customFormat="1" ht="20.25" customHeight="1" x14ac:dyDescent="0.2">
      <c r="A2" s="55" t="s">
        <v>302</v>
      </c>
      <c r="C2" s="55"/>
      <c r="D2" s="55"/>
      <c r="E2" s="56"/>
      <c r="F2" s="56"/>
      <c r="G2" s="57"/>
      <c r="H2" s="57"/>
      <c r="I2" s="55"/>
      <c r="J2" s="5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BN2" s="59"/>
      <c r="BP2" s="181"/>
      <c r="BQ2" s="181"/>
      <c r="BR2" s="501" t="s">
        <v>231</v>
      </c>
      <c r="BS2" s="501"/>
      <c r="BT2" s="501"/>
      <c r="BU2" s="501"/>
      <c r="BV2" s="501"/>
      <c r="BW2" s="501"/>
      <c r="BX2" s="501"/>
      <c r="BY2" s="501"/>
      <c r="BZ2" s="501"/>
      <c r="CA2" s="503"/>
      <c r="CB2" s="503"/>
      <c r="CC2" s="503"/>
      <c r="CD2" s="503"/>
      <c r="CE2" s="503"/>
      <c r="CF2" s="503"/>
      <c r="CG2" s="503"/>
      <c r="CH2" s="503"/>
      <c r="CI2" s="503"/>
      <c r="CJ2" s="503"/>
      <c r="CK2" s="503"/>
      <c r="CL2" s="503"/>
      <c r="CM2" s="181"/>
      <c r="CN2" s="181"/>
    </row>
    <row r="3" spans="1:93" s="54" customFormat="1" ht="20.25" customHeight="1" x14ac:dyDescent="0.2">
      <c r="C3" s="55"/>
      <c r="D3" s="55"/>
      <c r="E3" s="56"/>
      <c r="F3" s="56"/>
      <c r="G3" s="57"/>
      <c r="H3" s="57"/>
      <c r="I3" s="55"/>
      <c r="J3" s="58"/>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BN3" s="60"/>
      <c r="BO3" s="60"/>
      <c r="BP3" s="60"/>
      <c r="BQ3" s="60"/>
      <c r="BR3" s="501" t="s">
        <v>212</v>
      </c>
      <c r="BS3" s="501"/>
      <c r="BT3" s="501"/>
      <c r="BU3" s="501"/>
      <c r="BV3" s="501"/>
      <c r="BW3" s="501"/>
      <c r="BX3" s="501"/>
      <c r="BY3" s="501"/>
      <c r="BZ3" s="501"/>
      <c r="CA3" s="504" t="str">
        <f>BD15&amp;""</f>
        <v/>
      </c>
      <c r="CB3" s="504"/>
      <c r="CC3" s="504"/>
      <c r="CD3" s="504"/>
      <c r="CE3" s="504"/>
      <c r="CF3" s="504"/>
      <c r="CG3" s="504"/>
      <c r="CH3" s="504"/>
      <c r="CI3" s="504"/>
      <c r="CJ3" s="504"/>
      <c r="CK3" s="504"/>
      <c r="CL3" s="504"/>
    </row>
    <row r="4" spans="1:93" s="54" customFormat="1" ht="9.75" customHeight="1" x14ac:dyDescent="0.2">
      <c r="C4" s="55"/>
      <c r="D4" s="55"/>
      <c r="E4" s="56"/>
      <c r="F4" s="56"/>
      <c r="G4" s="57"/>
      <c r="H4" s="57"/>
      <c r="I4" s="55"/>
      <c r="J4" s="58"/>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BN4" s="60"/>
      <c r="BO4" s="60"/>
      <c r="BP4" s="60"/>
      <c r="BQ4" s="60"/>
      <c r="BR4" s="60"/>
      <c r="BS4" s="60"/>
      <c r="BT4" s="60"/>
      <c r="BU4" s="60"/>
      <c r="BV4" s="60"/>
      <c r="BW4" s="60"/>
      <c r="BX4" s="60"/>
      <c r="BY4" s="60"/>
      <c r="BZ4" s="60"/>
      <c r="CA4" s="60"/>
      <c r="CB4" s="60"/>
      <c r="CC4" s="60"/>
      <c r="CD4" s="60"/>
      <c r="CE4" s="60"/>
      <c r="CF4" s="60"/>
      <c r="CG4" s="60"/>
      <c r="CH4" s="60"/>
      <c r="CI4" s="60"/>
      <c r="CJ4" s="60"/>
      <c r="CK4" s="60"/>
      <c r="CL4" s="60"/>
    </row>
    <row r="5" spans="1:93" s="54" customFormat="1" ht="18" customHeight="1" x14ac:dyDescent="0.2">
      <c r="A5" s="55"/>
      <c r="B5" s="55"/>
      <c r="C5" s="55"/>
      <c r="D5" s="55"/>
      <c r="E5" s="56"/>
      <c r="F5" s="56"/>
      <c r="G5" s="57"/>
      <c r="H5" s="57"/>
      <c r="I5" s="55"/>
      <c r="J5" s="55"/>
      <c r="K5" s="55"/>
      <c r="L5" s="55"/>
      <c r="M5" s="55"/>
      <c r="N5" s="55"/>
      <c r="O5" s="55"/>
      <c r="P5" s="55"/>
      <c r="Q5" s="55"/>
      <c r="R5" s="55"/>
      <c r="S5" s="55"/>
      <c r="T5" s="55"/>
      <c r="U5" s="55"/>
      <c r="V5" s="55"/>
      <c r="W5" s="55"/>
      <c r="X5" s="55"/>
      <c r="Y5" s="55"/>
      <c r="Z5" s="55"/>
      <c r="AA5" s="55"/>
      <c r="AB5" s="55"/>
      <c r="AC5" s="55"/>
      <c r="AD5" s="55"/>
      <c r="AE5" s="55"/>
      <c r="AF5" s="55"/>
      <c r="AG5" s="55"/>
      <c r="AH5" s="55"/>
      <c r="AJ5" s="55"/>
      <c r="AK5" s="55"/>
      <c r="AL5" s="55"/>
      <c r="AM5" s="55"/>
      <c r="AN5" s="55"/>
      <c r="AO5" s="55"/>
      <c r="AP5" s="55"/>
      <c r="AQ5" s="55"/>
      <c r="AR5" s="55"/>
      <c r="BK5" s="55"/>
      <c r="BL5" s="55"/>
      <c r="BM5" s="55"/>
      <c r="BO5" s="55"/>
      <c r="BP5" s="55"/>
      <c r="BQ5" s="55"/>
      <c r="BR5" s="456" t="s">
        <v>256</v>
      </c>
      <c r="BS5" s="456"/>
      <c r="BT5" s="456"/>
      <c r="BU5" s="456"/>
      <c r="BV5" s="489"/>
      <c r="BW5" s="489"/>
      <c r="BX5" s="489"/>
      <c r="BY5" s="489"/>
      <c r="BZ5" s="490" t="s">
        <v>10</v>
      </c>
      <c r="CA5" s="490"/>
      <c r="CB5" s="490"/>
      <c r="CC5" s="490"/>
      <c r="CD5" s="490"/>
      <c r="CE5" s="490"/>
      <c r="CF5" s="490" t="s">
        <v>9</v>
      </c>
      <c r="CG5" s="490"/>
      <c r="CH5" s="490"/>
      <c r="CI5" s="490"/>
      <c r="CJ5" s="490"/>
      <c r="CK5" s="490"/>
      <c r="CL5" s="491" t="s">
        <v>8</v>
      </c>
      <c r="CM5" s="491"/>
      <c r="CN5" s="491"/>
      <c r="CO5" s="244"/>
    </row>
    <row r="6" spans="1:93" s="54" customFormat="1" ht="18" customHeight="1" x14ac:dyDescent="0.2">
      <c r="A6" s="61"/>
      <c r="B6" s="61"/>
      <c r="C6" s="55"/>
      <c r="D6" s="55"/>
      <c r="E6" s="56"/>
      <c r="F6" s="56"/>
      <c r="G6" s="57"/>
      <c r="H6" s="57"/>
      <c r="I6" s="55"/>
      <c r="J6" s="55"/>
      <c r="K6" s="55"/>
      <c r="L6" s="55"/>
      <c r="M6" s="55"/>
      <c r="N6" s="55"/>
      <c r="O6" s="55"/>
      <c r="P6" s="55"/>
      <c r="Q6" s="55"/>
      <c r="R6" s="55"/>
      <c r="S6" s="55"/>
      <c r="T6" s="55"/>
      <c r="U6" s="55"/>
      <c r="V6" s="55"/>
      <c r="W6" s="55"/>
      <c r="X6" s="55"/>
      <c r="Y6" s="55"/>
      <c r="Z6" s="55"/>
      <c r="AA6" s="55"/>
      <c r="AB6" s="55"/>
      <c r="AC6" s="55"/>
      <c r="AD6" s="55"/>
      <c r="AE6" s="55"/>
      <c r="AF6" s="55"/>
      <c r="AG6" s="55"/>
      <c r="AH6" s="55"/>
      <c r="AJ6" s="56"/>
      <c r="AK6" s="56"/>
      <c r="AL6" s="55"/>
      <c r="AM6" s="55"/>
      <c r="AN6" s="55"/>
      <c r="AO6" s="55"/>
      <c r="AP6" s="55"/>
      <c r="AQ6" s="55"/>
      <c r="AR6" s="55"/>
      <c r="BK6" s="55"/>
      <c r="BL6" s="55"/>
      <c r="BM6" s="55"/>
      <c r="BN6" s="56"/>
      <c r="BO6" s="56"/>
      <c r="BP6" s="56"/>
      <c r="BQ6" s="56"/>
      <c r="BR6" s="62"/>
      <c r="BS6" s="62"/>
      <c r="BT6" s="62"/>
      <c r="BU6" s="62"/>
      <c r="BV6" s="62"/>
      <c r="BW6" s="62"/>
      <c r="BX6" s="62"/>
      <c r="BY6" s="62"/>
      <c r="BZ6" s="62"/>
      <c r="CA6" s="62"/>
      <c r="CB6" s="62"/>
      <c r="CC6" s="62"/>
      <c r="CD6" s="62"/>
      <c r="CE6" s="62"/>
      <c r="CF6" s="62"/>
      <c r="CG6" s="62"/>
      <c r="CH6" s="62"/>
      <c r="CI6" s="62"/>
      <c r="CJ6" s="62"/>
      <c r="CK6" s="62"/>
      <c r="CL6" s="62"/>
      <c r="CO6" s="244"/>
    </row>
    <row r="7" spans="1:93" s="54" customFormat="1" ht="18" customHeight="1" x14ac:dyDescent="0.2">
      <c r="A7" s="63" t="s">
        <v>248</v>
      </c>
      <c r="B7" s="63"/>
      <c r="C7" s="64"/>
      <c r="D7" s="64"/>
      <c r="E7" s="64"/>
      <c r="F7" s="64"/>
      <c r="G7" s="64"/>
      <c r="H7" s="64"/>
      <c r="I7" s="64"/>
      <c r="J7" s="65"/>
      <c r="K7" s="55"/>
      <c r="L7" s="55"/>
      <c r="M7" s="55"/>
      <c r="N7" s="55"/>
      <c r="O7" s="55"/>
      <c r="P7" s="55"/>
      <c r="Q7" s="55"/>
      <c r="R7" s="55"/>
      <c r="S7" s="55"/>
      <c r="T7" s="55"/>
      <c r="U7" s="55"/>
      <c r="V7" s="55"/>
      <c r="W7" s="55"/>
      <c r="X7" s="55"/>
      <c r="Y7" s="55"/>
      <c r="Z7" s="55"/>
      <c r="AA7" s="55"/>
      <c r="AB7" s="55"/>
      <c r="AC7" s="55"/>
      <c r="AD7" s="55"/>
      <c r="AE7" s="55"/>
      <c r="AF7" s="55"/>
      <c r="AG7" s="55"/>
      <c r="AH7" s="55"/>
      <c r="AI7" s="58"/>
      <c r="AJ7" s="55"/>
      <c r="AK7" s="55"/>
      <c r="AL7" s="55"/>
      <c r="AM7" s="55"/>
      <c r="AN7" s="55"/>
      <c r="AO7" s="55"/>
      <c r="AP7" s="55"/>
      <c r="AQ7" s="55"/>
      <c r="AR7" s="55"/>
    </row>
    <row r="8" spans="1:93" s="54" customFormat="1" ht="18" customHeight="1" x14ac:dyDescent="0.2">
      <c r="A8" s="55" t="s">
        <v>252</v>
      </c>
      <c r="B8" s="55"/>
      <c r="C8" s="55"/>
      <c r="D8" s="66"/>
      <c r="E8" s="66"/>
      <c r="F8" s="66"/>
      <c r="G8" s="66"/>
      <c r="H8" s="66"/>
      <c r="I8" s="66"/>
      <c r="J8" s="66"/>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row>
    <row r="9" spans="1:93" s="54" customFormat="1" ht="15" customHeight="1" x14ac:dyDescent="0.2">
      <c r="A9" s="67"/>
      <c r="B9" s="67"/>
      <c r="C9" s="67"/>
      <c r="D9" s="67"/>
      <c r="E9" s="67"/>
      <c r="F9" s="67"/>
      <c r="G9" s="67"/>
      <c r="H9" s="67"/>
      <c r="I9" s="67"/>
      <c r="J9" s="67"/>
      <c r="T9" s="67"/>
      <c r="AD9" s="67"/>
      <c r="AE9" s="67"/>
      <c r="AF9" s="67"/>
      <c r="AG9" s="67"/>
      <c r="AH9" s="67"/>
      <c r="AI9" s="67"/>
      <c r="AJ9" s="67"/>
      <c r="AK9" s="67"/>
      <c r="AL9" s="67"/>
      <c r="AM9" s="67"/>
      <c r="AN9" s="67"/>
      <c r="AO9" s="67"/>
      <c r="AP9" s="67"/>
      <c r="AQ9" s="67"/>
      <c r="AR9" s="67"/>
    </row>
    <row r="10" spans="1:93" s="54" customFormat="1" ht="15" customHeight="1" x14ac:dyDescent="0.2">
      <c r="A10" s="67"/>
      <c r="B10" s="67"/>
      <c r="C10" s="67"/>
      <c r="D10" s="67"/>
      <c r="E10" s="67"/>
      <c r="F10" s="67"/>
      <c r="G10" s="67"/>
      <c r="H10" s="67"/>
      <c r="I10" s="67"/>
      <c r="J10" s="67"/>
      <c r="T10" s="67"/>
      <c r="AD10" s="67"/>
      <c r="AE10" s="67"/>
      <c r="AF10" s="67"/>
      <c r="AG10" s="67"/>
      <c r="AH10" s="67"/>
      <c r="AI10" s="67"/>
      <c r="AJ10" s="67"/>
      <c r="AK10" s="67"/>
      <c r="AL10" s="67"/>
      <c r="AM10" s="67"/>
      <c r="AN10" s="67"/>
      <c r="AO10" s="67"/>
      <c r="AP10" s="67"/>
      <c r="AQ10" s="67"/>
      <c r="AR10" s="67"/>
    </row>
    <row r="11" spans="1:93" ht="21" customHeight="1" x14ac:dyDescent="0.2">
      <c r="A11" s="68"/>
      <c r="B11" s="68"/>
      <c r="C11" s="68"/>
      <c r="D11" s="68"/>
      <c r="T11" s="72"/>
      <c r="U11" s="72"/>
      <c r="V11" s="72"/>
      <c r="W11" s="72"/>
      <c r="X11" s="73"/>
      <c r="Y11" s="73"/>
      <c r="Z11" s="73"/>
      <c r="AA11" s="73"/>
      <c r="AB11" s="73"/>
      <c r="AC11" s="73"/>
      <c r="AD11" s="73"/>
      <c r="AE11" s="73"/>
      <c r="AF11" s="73"/>
      <c r="AG11" s="73"/>
      <c r="AH11" s="73"/>
      <c r="AI11" s="73"/>
      <c r="AJ11" s="314" t="s">
        <v>26</v>
      </c>
      <c r="AK11" s="314"/>
      <c r="AL11" s="314"/>
      <c r="AM11" s="314"/>
      <c r="AN11" s="314"/>
      <c r="AO11" s="314"/>
      <c r="AP11" s="314"/>
      <c r="AQ11" s="314"/>
      <c r="AR11" s="314"/>
      <c r="AS11" s="73"/>
      <c r="AT11" s="315" t="s">
        <v>27</v>
      </c>
      <c r="AU11" s="315"/>
      <c r="AV11" s="315"/>
      <c r="AW11" s="315"/>
      <c r="AX11" s="315"/>
      <c r="AY11" s="315"/>
      <c r="AZ11" s="315"/>
      <c r="BA11" s="315"/>
      <c r="BB11" s="315"/>
      <c r="BC11" s="315"/>
      <c r="BD11" s="493"/>
      <c r="BE11" s="493"/>
      <c r="BF11" s="493"/>
      <c r="BG11" s="493"/>
      <c r="BH11" s="493"/>
      <c r="BI11" s="494" t="s">
        <v>59</v>
      </c>
      <c r="BJ11" s="494"/>
      <c r="BK11" s="493"/>
      <c r="BL11" s="493"/>
      <c r="BM11" s="493"/>
      <c r="BN11" s="493"/>
      <c r="BO11" s="493"/>
      <c r="BP11" s="77"/>
      <c r="BQ11" s="77"/>
      <c r="BR11" s="77"/>
      <c r="BS11" s="77"/>
      <c r="BT11" s="77"/>
      <c r="BU11" s="77"/>
      <c r="BV11" s="77"/>
      <c r="BW11" s="77"/>
      <c r="BX11" s="77"/>
      <c r="BY11" s="77"/>
      <c r="BZ11" s="77"/>
      <c r="CA11" s="77"/>
      <c r="CB11" s="77"/>
      <c r="CC11" s="77"/>
      <c r="CD11" s="77"/>
      <c r="CE11" s="77"/>
      <c r="CF11" s="77"/>
      <c r="CG11" s="77"/>
      <c r="CH11" s="77"/>
      <c r="CI11" s="77"/>
      <c r="CJ11" s="77"/>
      <c r="CK11" s="77"/>
      <c r="CL11" s="77"/>
    </row>
    <row r="12" spans="1:93" ht="41.25" customHeight="1" x14ac:dyDescent="0.25">
      <c r="A12" s="75"/>
      <c r="B12" s="75"/>
      <c r="C12" s="75"/>
      <c r="D12" s="75"/>
      <c r="T12" s="76"/>
      <c r="U12" s="76"/>
      <c r="V12" s="76"/>
      <c r="W12" s="76"/>
      <c r="X12" s="73"/>
      <c r="Y12" s="73"/>
      <c r="Z12" s="73"/>
      <c r="AA12" s="73"/>
      <c r="AB12" s="73"/>
      <c r="AC12" s="73"/>
      <c r="AD12" s="73"/>
      <c r="AE12" s="73"/>
      <c r="AF12" s="73"/>
      <c r="AG12" s="73"/>
      <c r="AH12" s="73"/>
      <c r="AI12" s="73"/>
      <c r="AJ12" s="73"/>
      <c r="AK12" s="73"/>
      <c r="AL12" s="73"/>
      <c r="AM12" s="73"/>
      <c r="AN12" s="73"/>
      <c r="AO12" s="73"/>
      <c r="AP12" s="73"/>
      <c r="AQ12" s="73"/>
      <c r="AR12" s="77"/>
      <c r="AT12" s="315" t="s">
        <v>28</v>
      </c>
      <c r="AU12" s="315"/>
      <c r="AV12" s="315"/>
      <c r="AW12" s="315"/>
      <c r="AX12" s="315"/>
      <c r="AY12" s="315"/>
      <c r="AZ12" s="315"/>
      <c r="BA12" s="315"/>
      <c r="BB12" s="315"/>
      <c r="BC12" s="315"/>
      <c r="BD12" s="505"/>
      <c r="BE12" s="505"/>
      <c r="BF12" s="505"/>
      <c r="BG12" s="505"/>
      <c r="BH12" s="505"/>
      <c r="BI12" s="505"/>
      <c r="BJ12" s="505"/>
      <c r="BK12" s="505"/>
      <c r="BL12" s="505"/>
      <c r="BM12" s="505"/>
      <c r="BN12" s="505"/>
      <c r="BO12" s="505"/>
      <c r="BP12" s="505"/>
      <c r="BQ12" s="505"/>
      <c r="BR12" s="505"/>
      <c r="BS12" s="505"/>
      <c r="BT12" s="505"/>
      <c r="BU12" s="505"/>
      <c r="BV12" s="505"/>
      <c r="BW12" s="505"/>
      <c r="BX12" s="505"/>
      <c r="BY12" s="505"/>
      <c r="BZ12" s="505"/>
      <c r="CA12" s="505"/>
      <c r="CB12" s="505"/>
      <c r="CC12" s="505"/>
      <c r="CD12" s="505"/>
      <c r="CE12" s="505"/>
      <c r="CF12" s="505"/>
      <c r="CG12" s="505"/>
      <c r="CH12" s="505"/>
      <c r="CI12" s="505"/>
      <c r="CJ12" s="505"/>
      <c r="CK12" s="505"/>
      <c r="CL12" s="505"/>
      <c r="CM12" s="124"/>
      <c r="CN12" s="124"/>
      <c r="CO12" s="244"/>
    </row>
    <row r="13" spans="1:93" ht="26.25" customHeight="1" x14ac:dyDescent="0.2">
      <c r="A13" s="75"/>
      <c r="B13" s="75"/>
      <c r="C13" s="75"/>
      <c r="D13" s="75"/>
      <c r="T13" s="76"/>
      <c r="U13" s="76"/>
      <c r="V13" s="76"/>
      <c r="W13" s="76"/>
      <c r="X13" s="73"/>
      <c r="Y13" s="73"/>
      <c r="Z13" s="73"/>
      <c r="AA13" s="73"/>
      <c r="AB13" s="73"/>
      <c r="AC13" s="73"/>
      <c r="AD13" s="73"/>
      <c r="AE13" s="73"/>
      <c r="AF13" s="73"/>
      <c r="AG13" s="73"/>
      <c r="AH13" s="73"/>
      <c r="AI13" s="73"/>
      <c r="AJ13" s="73"/>
      <c r="AK13" s="73"/>
      <c r="AL13" s="73"/>
      <c r="AM13" s="73"/>
      <c r="AN13" s="73"/>
      <c r="AO13" s="73"/>
      <c r="AP13" s="73"/>
      <c r="AQ13" s="73"/>
      <c r="AR13" s="77"/>
      <c r="AT13" s="315"/>
      <c r="AU13" s="315"/>
      <c r="AV13" s="315"/>
      <c r="AW13" s="315"/>
      <c r="AX13" s="315"/>
      <c r="AY13" s="315"/>
      <c r="AZ13" s="315"/>
      <c r="BA13" s="315"/>
      <c r="BB13" s="315"/>
      <c r="BC13" s="315"/>
      <c r="BD13" s="506"/>
      <c r="BE13" s="506"/>
      <c r="BF13" s="506"/>
      <c r="BG13" s="506"/>
      <c r="BH13" s="506"/>
      <c r="BI13" s="506"/>
      <c r="BJ13" s="506"/>
      <c r="BK13" s="506"/>
      <c r="BL13" s="506"/>
      <c r="BM13" s="506"/>
      <c r="BN13" s="506"/>
      <c r="BO13" s="506"/>
      <c r="BP13" s="506"/>
      <c r="BQ13" s="506"/>
      <c r="BR13" s="506"/>
      <c r="BS13" s="506"/>
      <c r="BT13" s="506"/>
      <c r="BU13" s="506"/>
      <c r="BV13" s="506"/>
      <c r="BW13" s="506"/>
      <c r="BX13" s="506"/>
      <c r="BY13" s="506"/>
      <c r="BZ13" s="506"/>
      <c r="CA13" s="506"/>
      <c r="CB13" s="506"/>
      <c r="CC13" s="506"/>
      <c r="CD13" s="506"/>
      <c r="CE13" s="506"/>
      <c r="CF13" s="506"/>
      <c r="CG13" s="506"/>
      <c r="CH13" s="506"/>
      <c r="CI13" s="506"/>
      <c r="CJ13" s="506"/>
      <c r="CK13" s="506"/>
      <c r="CL13" s="506"/>
      <c r="CM13" s="124"/>
      <c r="CN13" s="124"/>
      <c r="CO13" s="244"/>
    </row>
    <row r="14" spans="1:93" ht="15" customHeight="1" x14ac:dyDescent="0.2">
      <c r="A14" s="75"/>
      <c r="B14" s="75"/>
      <c r="C14" s="75"/>
      <c r="D14" s="75"/>
      <c r="T14" s="76"/>
      <c r="U14" s="76"/>
      <c r="V14" s="76"/>
      <c r="W14" s="76"/>
      <c r="X14" s="73"/>
      <c r="Y14" s="73"/>
      <c r="Z14" s="73"/>
      <c r="AA14" s="73"/>
      <c r="AB14" s="73"/>
      <c r="AC14" s="73"/>
      <c r="AD14" s="73"/>
      <c r="AE14" s="73"/>
      <c r="AF14" s="73"/>
      <c r="AG14" s="73"/>
      <c r="AH14" s="73"/>
      <c r="AI14" s="73"/>
      <c r="AJ14" s="73"/>
      <c r="AK14" s="73"/>
      <c r="AL14" s="73"/>
      <c r="AM14" s="73"/>
      <c r="AN14" s="73"/>
      <c r="AO14" s="73"/>
      <c r="AP14" s="73"/>
      <c r="AQ14" s="73"/>
      <c r="AR14" s="77"/>
      <c r="AT14" s="502" t="s">
        <v>29</v>
      </c>
      <c r="AU14" s="502"/>
      <c r="AV14" s="502"/>
      <c r="AW14" s="502"/>
      <c r="AX14" s="502"/>
      <c r="AY14" s="502"/>
      <c r="AZ14" s="502"/>
      <c r="BA14" s="502"/>
      <c r="BB14" s="502"/>
      <c r="BC14" s="502"/>
      <c r="BD14" s="503"/>
      <c r="BE14" s="503"/>
      <c r="BF14" s="503"/>
      <c r="BG14" s="503"/>
      <c r="BH14" s="503"/>
      <c r="BI14" s="503"/>
      <c r="BJ14" s="503"/>
      <c r="BK14" s="503"/>
      <c r="BL14" s="503"/>
      <c r="BM14" s="503"/>
      <c r="BN14" s="503"/>
      <c r="BO14" s="503"/>
      <c r="BP14" s="503"/>
      <c r="BQ14" s="503"/>
      <c r="BR14" s="503"/>
      <c r="BS14" s="503"/>
      <c r="BT14" s="503"/>
      <c r="BU14" s="503"/>
      <c r="BV14" s="503"/>
      <c r="BW14" s="503"/>
      <c r="BX14" s="503"/>
      <c r="BY14" s="503"/>
      <c r="BZ14" s="503"/>
      <c r="CA14" s="503"/>
      <c r="CB14" s="503"/>
      <c r="CC14" s="503"/>
      <c r="CD14" s="503"/>
      <c r="CE14" s="503"/>
      <c r="CF14" s="503"/>
      <c r="CG14" s="503"/>
      <c r="CH14" s="503"/>
      <c r="CI14" s="503"/>
      <c r="CJ14" s="503"/>
      <c r="CK14" s="250"/>
      <c r="CL14" s="250"/>
      <c r="CM14" s="72"/>
      <c r="CN14" s="72"/>
    </row>
    <row r="15" spans="1:93" ht="26.25" customHeight="1" x14ac:dyDescent="0.2">
      <c r="A15" s="75"/>
      <c r="B15" s="75"/>
      <c r="C15" s="75"/>
      <c r="D15" s="75"/>
      <c r="T15" s="76"/>
      <c r="U15" s="76"/>
      <c r="V15" s="76"/>
      <c r="W15" s="76"/>
      <c r="X15" s="73"/>
      <c r="Y15" s="73"/>
      <c r="Z15" s="73"/>
      <c r="AA15" s="73"/>
      <c r="AB15" s="73"/>
      <c r="AC15" s="73"/>
      <c r="AD15" s="73"/>
      <c r="AE15" s="73"/>
      <c r="AF15" s="73"/>
      <c r="AG15" s="73"/>
      <c r="AH15" s="73"/>
      <c r="AI15" s="73"/>
      <c r="AJ15" s="73"/>
      <c r="AK15" s="73"/>
      <c r="AL15" s="73"/>
      <c r="AM15" s="73"/>
      <c r="AN15" s="73"/>
      <c r="AO15" s="73"/>
      <c r="AP15" s="73"/>
      <c r="AQ15" s="73"/>
      <c r="AR15" s="77"/>
      <c r="AT15" s="315" t="s">
        <v>264</v>
      </c>
      <c r="AU15" s="315"/>
      <c r="AV15" s="315"/>
      <c r="AW15" s="315"/>
      <c r="AX15" s="315"/>
      <c r="AY15" s="315"/>
      <c r="AZ15" s="315"/>
      <c r="BA15" s="315"/>
      <c r="BB15" s="315"/>
      <c r="BC15" s="315"/>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28"/>
      <c r="CL15" s="328"/>
      <c r="CM15" s="328"/>
      <c r="CN15" s="328"/>
      <c r="CO15" s="244"/>
    </row>
    <row r="16" spans="1:93" ht="26.25" customHeight="1" x14ac:dyDescent="0.2">
      <c r="A16" s="75"/>
      <c r="B16" s="75"/>
      <c r="C16" s="75"/>
      <c r="D16" s="75"/>
      <c r="T16" s="76"/>
      <c r="U16" s="76"/>
      <c r="V16" s="76"/>
      <c r="W16" s="76"/>
      <c r="X16" s="73"/>
      <c r="Y16" s="73"/>
      <c r="Z16" s="73"/>
      <c r="AA16" s="73"/>
      <c r="AB16" s="73"/>
      <c r="AC16" s="73"/>
      <c r="AD16" s="73"/>
      <c r="AE16" s="73"/>
      <c r="AF16" s="73"/>
      <c r="AG16" s="73"/>
      <c r="AH16" s="73"/>
      <c r="AI16" s="73"/>
      <c r="AJ16" s="73"/>
      <c r="AK16" s="73"/>
      <c r="AL16" s="73"/>
      <c r="AM16" s="73"/>
      <c r="AN16" s="73"/>
      <c r="AO16" s="73"/>
      <c r="AP16" s="73"/>
      <c r="AQ16" s="73"/>
      <c r="AR16" s="77"/>
      <c r="AT16" s="315" t="s">
        <v>30</v>
      </c>
      <c r="AU16" s="315"/>
      <c r="AV16" s="315"/>
      <c r="AW16" s="315"/>
      <c r="AX16" s="315"/>
      <c r="AY16" s="315"/>
      <c r="AZ16" s="315"/>
      <c r="BA16" s="315"/>
      <c r="BB16" s="315"/>
      <c r="BC16" s="315"/>
      <c r="BD16" s="498"/>
      <c r="BE16" s="498"/>
      <c r="BF16" s="498"/>
      <c r="BG16" s="498"/>
      <c r="BH16" s="499"/>
      <c r="BI16" s="499"/>
      <c r="BJ16" s="499"/>
      <c r="BK16" s="499"/>
      <c r="BL16" s="420" t="s">
        <v>10</v>
      </c>
      <c r="BM16" s="420"/>
      <c r="BN16" s="420"/>
      <c r="BO16" s="490"/>
      <c r="BP16" s="490"/>
      <c r="BQ16" s="490"/>
      <c r="BR16" s="490"/>
      <c r="BS16" s="420" t="s">
        <v>9</v>
      </c>
      <c r="BT16" s="420"/>
      <c r="BU16" s="420"/>
      <c r="BV16" s="490"/>
      <c r="BW16" s="490"/>
      <c r="BX16" s="490"/>
      <c r="BY16" s="490"/>
      <c r="BZ16" s="420" t="s">
        <v>8</v>
      </c>
      <c r="CA16" s="420"/>
      <c r="CB16" s="420"/>
      <c r="CK16" s="328"/>
      <c r="CL16" s="328"/>
      <c r="CM16" s="328"/>
      <c r="CN16" s="328"/>
      <c r="CO16" s="78"/>
    </row>
    <row r="17" spans="1:93" ht="15" customHeight="1" x14ac:dyDescent="0.2">
      <c r="A17" s="68"/>
      <c r="B17" s="68"/>
      <c r="C17" s="68"/>
      <c r="D17" s="68"/>
      <c r="E17" s="68"/>
      <c r="F17" s="68"/>
      <c r="G17" s="68"/>
      <c r="H17" s="68"/>
      <c r="I17" s="68"/>
      <c r="J17" s="68"/>
      <c r="T17" s="68"/>
      <c r="AD17" s="68"/>
      <c r="AE17" s="68"/>
      <c r="AF17" s="68"/>
      <c r="AG17" s="68"/>
      <c r="AH17" s="68"/>
      <c r="AI17" s="68"/>
      <c r="AJ17" s="68"/>
      <c r="AK17" s="68"/>
      <c r="AL17" s="68"/>
      <c r="AM17" s="68"/>
      <c r="AN17" s="68"/>
      <c r="AO17" s="68"/>
      <c r="AP17" s="68"/>
      <c r="AQ17" s="68"/>
      <c r="AR17" s="68"/>
      <c r="BH17" s="500" t="str">
        <f>IF(OR(BH16="",BO16="",BV16="",ISERROR(DATE(BH16,BO16,BV16))),"","（"&amp;TEXT(DATE(BH16,BO16,BV16),"ggge 年 m 月 d 日")&amp;"）")</f>
        <v/>
      </c>
      <c r="BI17" s="500"/>
      <c r="BJ17" s="500"/>
      <c r="BK17" s="500"/>
      <c r="BL17" s="500"/>
      <c r="BM17" s="500"/>
      <c r="BN17" s="500"/>
      <c r="BO17" s="500"/>
      <c r="BP17" s="500"/>
      <c r="BQ17" s="500"/>
      <c r="BR17" s="500"/>
      <c r="BS17" s="500"/>
      <c r="BT17" s="500"/>
      <c r="BU17" s="500"/>
      <c r="BV17" s="500"/>
      <c r="BW17" s="500"/>
      <c r="BX17" s="500"/>
      <c r="BY17" s="500"/>
      <c r="BZ17" s="500"/>
      <c r="CA17" s="500"/>
      <c r="CB17" s="500"/>
    </row>
    <row r="18" spans="1:93" ht="15" customHeight="1" x14ac:dyDescent="0.2">
      <c r="A18" s="68"/>
      <c r="B18" s="68"/>
      <c r="C18" s="68"/>
      <c r="D18" s="68"/>
      <c r="E18" s="68"/>
      <c r="F18" s="68"/>
      <c r="G18" s="68"/>
      <c r="H18" s="68"/>
      <c r="I18" s="68"/>
      <c r="J18" s="68"/>
      <c r="T18" s="68"/>
      <c r="AD18" s="68"/>
      <c r="AE18" s="68"/>
      <c r="AF18" s="68"/>
      <c r="AG18" s="68"/>
      <c r="AH18" s="68"/>
      <c r="AI18" s="68"/>
      <c r="AJ18" s="68"/>
      <c r="AK18" s="68"/>
      <c r="AL18" s="68"/>
      <c r="AM18" s="68"/>
      <c r="AN18" s="68"/>
      <c r="AO18" s="68"/>
      <c r="AP18" s="68"/>
      <c r="AQ18" s="68"/>
      <c r="AR18" s="68"/>
    </row>
    <row r="19" spans="1:93" ht="15" customHeight="1" x14ac:dyDescent="0.2">
      <c r="A19" s="68"/>
      <c r="B19" s="68"/>
      <c r="C19" s="68"/>
      <c r="D19" s="68"/>
      <c r="E19" s="68"/>
      <c r="F19" s="68"/>
      <c r="G19" s="68"/>
      <c r="H19" s="68"/>
      <c r="I19" s="68"/>
      <c r="J19" s="68"/>
      <c r="T19" s="68"/>
      <c r="AD19" s="68"/>
      <c r="AE19" s="68"/>
      <c r="AF19" s="68"/>
      <c r="AG19" s="68"/>
      <c r="AH19" s="68"/>
      <c r="AI19" s="68"/>
      <c r="AJ19" s="68"/>
      <c r="AK19" s="68"/>
      <c r="AL19" s="68"/>
      <c r="AM19" s="68"/>
      <c r="AN19" s="68"/>
      <c r="AO19" s="68"/>
      <c r="AP19" s="68"/>
      <c r="AQ19" s="68"/>
      <c r="AR19" s="68"/>
    </row>
    <row r="20" spans="1:93" ht="12" customHeight="1" x14ac:dyDescent="0.2">
      <c r="A20" s="75"/>
      <c r="B20" s="75"/>
      <c r="C20" s="75"/>
      <c r="D20" s="75"/>
      <c r="T20" s="76"/>
      <c r="U20" s="76"/>
      <c r="V20" s="76"/>
      <c r="W20" s="76"/>
      <c r="X20" s="73"/>
      <c r="Y20" s="73"/>
      <c r="Z20" s="73"/>
      <c r="AA20" s="73"/>
      <c r="AB20" s="73"/>
      <c r="AC20" s="73"/>
      <c r="AD20" s="73"/>
      <c r="AE20" s="73"/>
      <c r="AF20" s="73"/>
      <c r="AG20" s="73"/>
      <c r="AH20" s="73"/>
      <c r="AI20" s="73"/>
      <c r="AJ20" s="73"/>
      <c r="AK20" s="73"/>
      <c r="AL20" s="73"/>
      <c r="AM20" s="73"/>
      <c r="AN20" s="73"/>
      <c r="AO20" s="73"/>
      <c r="AP20" s="73"/>
      <c r="AQ20" s="73"/>
      <c r="AR20" s="77"/>
      <c r="AT20" s="74"/>
      <c r="AU20" s="74"/>
      <c r="AV20" s="74"/>
      <c r="AW20" s="74"/>
      <c r="AX20" s="74"/>
      <c r="AY20" s="74"/>
      <c r="AZ20" s="74"/>
      <c r="BA20" s="74"/>
      <c r="BB20" s="74"/>
      <c r="BC20" s="74"/>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row>
    <row r="21" spans="1:93" ht="21" customHeight="1" x14ac:dyDescent="0.2">
      <c r="A21" s="75"/>
      <c r="B21" s="75"/>
      <c r="C21" s="75"/>
      <c r="D21" s="75"/>
      <c r="T21" s="72"/>
      <c r="U21" s="72"/>
      <c r="V21" s="72"/>
      <c r="W21" s="72"/>
      <c r="X21" s="73"/>
      <c r="Y21" s="73"/>
      <c r="Z21" s="73"/>
      <c r="AA21" s="73"/>
      <c r="AB21" s="73"/>
      <c r="AC21" s="73"/>
      <c r="AD21" s="73"/>
      <c r="AE21" s="73"/>
      <c r="AF21" s="73"/>
      <c r="AG21" s="73"/>
      <c r="AH21" s="73"/>
      <c r="AI21" s="73"/>
      <c r="AJ21" s="314" t="s">
        <v>32</v>
      </c>
      <c r="AK21" s="314"/>
      <c r="AL21" s="314"/>
      <c r="AM21" s="314"/>
      <c r="AN21" s="314"/>
      <c r="AO21" s="314"/>
      <c r="AP21" s="314"/>
      <c r="AQ21" s="314"/>
      <c r="AR21" s="314"/>
      <c r="AS21" s="73"/>
      <c r="AT21" s="315" t="s">
        <v>27</v>
      </c>
      <c r="AU21" s="315"/>
      <c r="AV21" s="315"/>
      <c r="AW21" s="315"/>
      <c r="AX21" s="315"/>
      <c r="AY21" s="315"/>
      <c r="AZ21" s="315"/>
      <c r="BA21" s="315"/>
      <c r="BB21" s="315"/>
      <c r="BC21" s="315"/>
      <c r="BD21" s="493"/>
      <c r="BE21" s="493"/>
      <c r="BF21" s="493"/>
      <c r="BG21" s="493"/>
      <c r="BH21" s="493"/>
      <c r="BI21" s="494" t="s">
        <v>59</v>
      </c>
      <c r="BJ21" s="494"/>
      <c r="BK21" s="493"/>
      <c r="BL21" s="493"/>
      <c r="BM21" s="493"/>
      <c r="BN21" s="493"/>
      <c r="BO21" s="493"/>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O21" s="244"/>
    </row>
    <row r="22" spans="1:93" ht="41.25" customHeight="1" x14ac:dyDescent="0.25">
      <c r="A22" s="68"/>
      <c r="B22" s="68"/>
      <c r="C22" s="68"/>
      <c r="D22" s="68"/>
      <c r="E22" s="71"/>
      <c r="F22" s="71"/>
      <c r="T22" s="75"/>
      <c r="U22" s="75"/>
      <c r="V22" s="75"/>
      <c r="W22" s="68"/>
      <c r="X22" s="73"/>
      <c r="Y22" s="73"/>
      <c r="Z22" s="73"/>
      <c r="AA22" s="73"/>
      <c r="AB22" s="73"/>
      <c r="AC22" s="73"/>
      <c r="AD22" s="73"/>
      <c r="AE22" s="73"/>
      <c r="AF22" s="73"/>
      <c r="AG22" s="73"/>
      <c r="AH22" s="73"/>
      <c r="AI22" s="73"/>
      <c r="AJ22" s="73"/>
      <c r="AK22" s="73"/>
      <c r="AL22" s="73"/>
      <c r="AM22" s="73"/>
      <c r="AN22" s="73"/>
      <c r="AO22" s="73"/>
      <c r="AP22" s="73"/>
      <c r="AQ22" s="73"/>
      <c r="AR22" s="77"/>
      <c r="AT22" s="497" t="s">
        <v>28</v>
      </c>
      <c r="AU22" s="497"/>
      <c r="AV22" s="497"/>
      <c r="AW22" s="497"/>
      <c r="AX22" s="497"/>
      <c r="AY22" s="497"/>
      <c r="AZ22" s="497"/>
      <c r="BA22" s="497"/>
      <c r="BB22" s="497"/>
      <c r="BC22" s="497"/>
      <c r="BD22" s="495"/>
      <c r="BE22" s="495"/>
      <c r="BF22" s="495"/>
      <c r="BG22" s="495"/>
      <c r="BH22" s="495"/>
      <c r="BI22" s="495"/>
      <c r="BJ22" s="495"/>
      <c r="BK22" s="495"/>
      <c r="BL22" s="495"/>
      <c r="BM22" s="495"/>
      <c r="BN22" s="495"/>
      <c r="BO22" s="495"/>
      <c r="BP22" s="495"/>
      <c r="BQ22" s="495"/>
      <c r="BR22" s="495"/>
      <c r="BS22" s="495"/>
      <c r="BT22" s="495"/>
      <c r="BU22" s="495"/>
      <c r="BV22" s="495"/>
      <c r="BW22" s="495"/>
      <c r="BX22" s="495"/>
      <c r="BY22" s="495"/>
      <c r="BZ22" s="495"/>
      <c r="CA22" s="495"/>
      <c r="CB22" s="495"/>
      <c r="CC22" s="495"/>
      <c r="CD22" s="495"/>
      <c r="CE22" s="495"/>
      <c r="CF22" s="495"/>
      <c r="CG22" s="495"/>
      <c r="CH22" s="495"/>
      <c r="CI22" s="495"/>
      <c r="CJ22" s="495"/>
      <c r="CK22" s="495"/>
      <c r="CL22" s="495"/>
    </row>
    <row r="23" spans="1:93" ht="27.75" customHeight="1" x14ac:dyDescent="0.2">
      <c r="A23" s="75"/>
      <c r="B23" s="75"/>
      <c r="C23" s="75"/>
      <c r="D23" s="75"/>
      <c r="G23" s="271"/>
      <c r="H23" s="271"/>
      <c r="T23" s="76"/>
      <c r="U23" s="76"/>
      <c r="V23" s="76"/>
      <c r="W23" s="76"/>
      <c r="X23" s="73"/>
      <c r="Y23" s="73"/>
      <c r="Z23" s="73"/>
      <c r="AA23" s="73"/>
      <c r="AB23" s="73"/>
      <c r="AC23" s="73"/>
      <c r="AD23" s="73"/>
      <c r="AE23" s="73"/>
      <c r="AF23" s="73"/>
      <c r="AG23" s="73"/>
      <c r="AH23" s="73"/>
      <c r="AI23" s="73"/>
      <c r="AJ23" s="73"/>
      <c r="AK23" s="73"/>
      <c r="AL23" s="73"/>
      <c r="AM23" s="73"/>
      <c r="AN23" s="73"/>
      <c r="AO23" s="73"/>
      <c r="AP23" s="73"/>
      <c r="AQ23" s="73"/>
      <c r="AR23" s="77"/>
      <c r="AT23" s="497"/>
      <c r="AU23" s="497"/>
      <c r="AV23" s="497"/>
      <c r="AW23" s="497"/>
      <c r="AX23" s="497"/>
      <c r="AY23" s="497"/>
      <c r="AZ23" s="497"/>
      <c r="BA23" s="497"/>
      <c r="BB23" s="497"/>
      <c r="BC23" s="497"/>
      <c r="BD23" s="496"/>
      <c r="BE23" s="496"/>
      <c r="BF23" s="496"/>
      <c r="BG23" s="496"/>
      <c r="BH23" s="496"/>
      <c r="BI23" s="496"/>
      <c r="BJ23" s="496"/>
      <c r="BK23" s="496"/>
      <c r="BL23" s="496"/>
      <c r="BM23" s="496"/>
      <c r="BN23" s="496"/>
      <c r="BO23" s="496"/>
      <c r="BP23" s="496"/>
      <c r="BQ23" s="496"/>
      <c r="BR23" s="496"/>
      <c r="BS23" s="496"/>
      <c r="BT23" s="496"/>
      <c r="BU23" s="496"/>
      <c r="BV23" s="496"/>
      <c r="BW23" s="496"/>
      <c r="BX23" s="496"/>
      <c r="BY23" s="496"/>
      <c r="BZ23" s="496"/>
      <c r="CA23" s="496"/>
      <c r="CB23" s="496"/>
      <c r="CC23" s="496"/>
      <c r="CD23" s="496"/>
      <c r="CE23" s="496"/>
      <c r="CF23" s="496"/>
      <c r="CG23" s="496"/>
      <c r="CH23" s="496"/>
      <c r="CI23" s="496"/>
      <c r="CJ23" s="496"/>
      <c r="CK23" s="496"/>
      <c r="CL23" s="496"/>
      <c r="CM23" s="124"/>
      <c r="CN23" s="124"/>
      <c r="CO23" s="244"/>
    </row>
    <row r="24" spans="1:93" ht="26.25" customHeight="1" x14ac:dyDescent="0.2">
      <c r="A24" s="75"/>
      <c r="B24" s="75"/>
      <c r="C24" s="75"/>
      <c r="D24" s="75"/>
      <c r="E24" s="71"/>
      <c r="F24" s="71"/>
      <c r="T24" s="75"/>
      <c r="U24" s="75"/>
      <c r="V24" s="75"/>
      <c r="W24" s="68"/>
      <c r="X24" s="73"/>
      <c r="Y24" s="73"/>
      <c r="Z24" s="73"/>
      <c r="AA24" s="73"/>
      <c r="AB24" s="73"/>
      <c r="AC24" s="73"/>
      <c r="AD24" s="73"/>
      <c r="AE24" s="73"/>
      <c r="AF24" s="73"/>
      <c r="AG24" s="73"/>
      <c r="AH24" s="73"/>
      <c r="AI24" s="73"/>
      <c r="AJ24" s="73"/>
      <c r="AK24" s="73"/>
      <c r="AL24" s="73"/>
      <c r="AM24" s="73"/>
      <c r="AN24" s="73"/>
      <c r="AO24" s="73"/>
      <c r="AP24" s="73"/>
      <c r="AQ24" s="73"/>
      <c r="AR24" s="77"/>
      <c r="AT24" s="315" t="s">
        <v>31</v>
      </c>
      <c r="AU24" s="315"/>
      <c r="AV24" s="315"/>
      <c r="AW24" s="315"/>
      <c r="AX24" s="315"/>
      <c r="AY24" s="315"/>
      <c r="AZ24" s="315"/>
      <c r="BA24" s="315"/>
      <c r="BB24" s="315"/>
      <c r="BC24" s="315"/>
      <c r="BD24" s="492"/>
      <c r="BE24" s="492"/>
      <c r="BF24" s="492"/>
      <c r="BG24" s="492"/>
      <c r="BH24" s="492"/>
      <c r="BI24" s="492"/>
      <c r="BJ24" s="492"/>
      <c r="BK24" s="492"/>
      <c r="BL24" s="492"/>
      <c r="BM24" s="492"/>
      <c r="BN24" s="492"/>
      <c r="BO24" s="492"/>
      <c r="BP24" s="492"/>
      <c r="BQ24" s="492"/>
      <c r="BR24" s="492"/>
      <c r="BS24" s="492"/>
      <c r="BT24" s="492"/>
      <c r="BU24" s="492"/>
      <c r="BV24" s="492"/>
      <c r="BW24" s="492"/>
      <c r="BX24" s="492"/>
      <c r="BY24" s="492"/>
      <c r="BZ24" s="492"/>
      <c r="CA24" s="492"/>
      <c r="CB24" s="492"/>
      <c r="CC24" s="492"/>
      <c r="CD24" s="492"/>
      <c r="CE24" s="492"/>
      <c r="CF24" s="492"/>
      <c r="CG24" s="492"/>
      <c r="CH24" s="492"/>
      <c r="CI24" s="492"/>
      <c r="CJ24" s="492"/>
      <c r="CK24" s="492"/>
      <c r="CL24" s="492"/>
    </row>
    <row r="25" spans="1:93" ht="41.25" customHeight="1" x14ac:dyDescent="0.2">
      <c r="A25" s="75"/>
      <c r="B25" s="75"/>
      <c r="C25" s="75"/>
      <c r="D25" s="75"/>
      <c r="E25" s="71"/>
      <c r="F25" s="71"/>
      <c r="T25" s="75"/>
      <c r="U25" s="75"/>
      <c r="V25" s="75"/>
      <c r="W25" s="68"/>
      <c r="X25" s="73"/>
      <c r="Y25" s="73"/>
      <c r="Z25" s="73"/>
      <c r="AA25" s="73"/>
      <c r="AB25" s="73"/>
      <c r="AC25" s="73"/>
      <c r="AD25" s="73"/>
      <c r="AE25" s="73"/>
      <c r="AF25" s="73"/>
      <c r="AG25" s="73"/>
      <c r="AH25" s="73"/>
      <c r="AI25" s="73"/>
      <c r="AJ25" s="73"/>
      <c r="AK25" s="73"/>
      <c r="AL25" s="73"/>
      <c r="AM25" s="73"/>
      <c r="AN25" s="73"/>
      <c r="AO25" s="73"/>
      <c r="AP25" s="73"/>
      <c r="AQ25" s="73"/>
      <c r="AR25" s="77"/>
      <c r="AT25" s="314" t="s">
        <v>211</v>
      </c>
      <c r="AU25" s="315"/>
      <c r="AV25" s="315"/>
      <c r="AW25" s="315"/>
      <c r="AX25" s="315"/>
      <c r="AY25" s="315"/>
      <c r="AZ25" s="315"/>
      <c r="BA25" s="315"/>
      <c r="BB25" s="315"/>
      <c r="BC25" s="315"/>
      <c r="BD25" s="316"/>
      <c r="BE25" s="316"/>
      <c r="BF25" s="316"/>
      <c r="BG25" s="316"/>
      <c r="BH25" s="316"/>
      <c r="BI25" s="316"/>
      <c r="BJ25" s="316"/>
      <c r="BK25" s="316"/>
      <c r="BL25" s="316"/>
      <c r="BM25" s="316"/>
      <c r="BN25" s="316"/>
      <c r="BO25" s="316"/>
      <c r="BP25" s="316"/>
      <c r="BQ25" s="316"/>
      <c r="BR25" s="316"/>
      <c r="BS25" s="316"/>
      <c r="BT25" s="316"/>
      <c r="BU25" s="316"/>
      <c r="BV25" s="316"/>
      <c r="BW25" s="316"/>
      <c r="BX25" s="316"/>
      <c r="BY25" s="316"/>
      <c r="BZ25" s="316"/>
      <c r="CA25" s="316"/>
      <c r="CB25" s="316"/>
      <c r="CC25" s="316"/>
      <c r="CD25" s="316"/>
      <c r="CE25" s="316"/>
      <c r="CF25" s="316"/>
      <c r="CG25" s="316"/>
      <c r="CH25" s="316"/>
      <c r="CI25" s="316"/>
      <c r="CJ25" s="316"/>
      <c r="CK25" s="328"/>
      <c r="CL25" s="328"/>
      <c r="CM25" s="328"/>
      <c r="CN25" s="328"/>
      <c r="CO25" s="244"/>
    </row>
    <row r="26" spans="1:93" s="54" customFormat="1" ht="15" customHeight="1" x14ac:dyDescent="0.2">
      <c r="A26" s="81"/>
      <c r="B26" s="81"/>
      <c r="C26" s="81"/>
      <c r="D26" s="81"/>
      <c r="G26" s="82"/>
      <c r="H26" s="82"/>
      <c r="T26" s="81"/>
      <c r="U26" s="81"/>
      <c r="V26" s="81"/>
      <c r="W26" s="67"/>
      <c r="X26" s="83"/>
      <c r="Y26" s="83"/>
      <c r="Z26" s="83"/>
      <c r="AA26" s="83"/>
      <c r="AB26" s="83"/>
      <c r="AC26" s="83"/>
      <c r="AD26" s="83"/>
      <c r="AE26" s="83"/>
      <c r="AF26" s="83"/>
      <c r="AG26" s="83"/>
      <c r="AH26" s="83"/>
      <c r="AI26" s="83"/>
      <c r="AJ26" s="83"/>
      <c r="AK26" s="83"/>
      <c r="AL26" s="83"/>
      <c r="AM26" s="83"/>
      <c r="AN26" s="83"/>
      <c r="AO26" s="83"/>
      <c r="AP26" s="83"/>
      <c r="AQ26" s="83"/>
      <c r="AR26" s="55"/>
      <c r="AT26" s="84"/>
      <c r="AU26" s="84"/>
      <c r="AV26" s="84"/>
      <c r="AW26" s="84"/>
      <c r="AX26" s="84"/>
      <c r="AY26" s="84"/>
      <c r="AZ26" s="84"/>
      <c r="BA26" s="84"/>
      <c r="BB26" s="84"/>
      <c r="BC26" s="84"/>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56"/>
      <c r="CN26" s="56"/>
    </row>
    <row r="27" spans="1:93" s="54" customFormat="1" ht="38.25" customHeight="1" x14ac:dyDescent="0.2">
      <c r="X27" s="83"/>
      <c r="Y27" s="83"/>
      <c r="Z27" s="83"/>
      <c r="AA27" s="83"/>
      <c r="AB27" s="83"/>
      <c r="AN27" s="83"/>
      <c r="AO27" s="83"/>
      <c r="AP27" s="83"/>
      <c r="AQ27" s="83"/>
      <c r="AR27" s="55"/>
    </row>
    <row r="28" spans="1:93" s="54" customFormat="1" ht="24.75" customHeight="1" x14ac:dyDescent="0.2">
      <c r="A28" s="415"/>
      <c r="B28" s="415"/>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c r="BT28" s="415"/>
      <c r="BU28" s="415"/>
      <c r="BV28" s="415"/>
      <c r="BW28" s="415"/>
      <c r="BX28" s="415"/>
      <c r="BY28" s="415"/>
      <c r="BZ28" s="415"/>
      <c r="CA28" s="415"/>
      <c r="CB28" s="415"/>
      <c r="CC28" s="415"/>
      <c r="CD28" s="415"/>
      <c r="CE28" s="415"/>
      <c r="CF28" s="415"/>
      <c r="CG28" s="415"/>
      <c r="CH28" s="415"/>
      <c r="CI28" s="415"/>
      <c r="CJ28" s="415"/>
      <c r="CK28" s="415"/>
      <c r="CL28" s="415"/>
      <c r="CM28" s="415"/>
      <c r="CN28" s="415"/>
    </row>
    <row r="29" spans="1:93" s="54" customFormat="1" ht="24.75" customHeight="1" x14ac:dyDescent="0.2">
      <c r="A29" s="322" t="s">
        <v>79</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row>
    <row r="30" spans="1:93" s="54" customFormat="1" ht="24.75" customHeight="1" x14ac:dyDescent="0.2">
      <c r="A30" s="322" t="s">
        <v>232</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row>
    <row r="31" spans="1:93" s="54" customFormat="1" ht="24.75" customHeight="1" x14ac:dyDescent="0.2">
      <c r="A31" s="415" t="s">
        <v>303</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c r="BU31" s="415"/>
      <c r="BV31" s="415"/>
      <c r="BW31" s="415"/>
      <c r="BX31" s="415"/>
      <c r="BY31" s="415"/>
      <c r="BZ31" s="415"/>
      <c r="CA31" s="415"/>
      <c r="CB31" s="415"/>
      <c r="CC31" s="415"/>
      <c r="CD31" s="415"/>
      <c r="CE31" s="415"/>
      <c r="CF31" s="415"/>
      <c r="CG31" s="415"/>
      <c r="CH31" s="415"/>
      <c r="CI31" s="415"/>
      <c r="CJ31" s="415"/>
      <c r="CK31" s="415"/>
      <c r="CL31" s="415"/>
      <c r="CM31" s="415"/>
      <c r="CN31" s="415"/>
    </row>
    <row r="32" spans="1:93" s="54" customFormat="1" ht="36" customHeight="1" x14ac:dyDescent="0.2">
      <c r="A32" s="85"/>
      <c r="B32" s="85"/>
      <c r="C32" s="85"/>
      <c r="F32" s="62"/>
      <c r="G32" s="86"/>
      <c r="H32" s="86"/>
      <c r="I32" s="62"/>
      <c r="J32" s="62"/>
    </row>
    <row r="33" spans="1:92" s="54" customFormat="1" ht="29.25" customHeight="1" x14ac:dyDescent="0.2">
      <c r="A33" s="336" t="s">
        <v>304</v>
      </c>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336"/>
      <c r="BN33" s="336"/>
      <c r="BO33" s="336"/>
      <c r="BP33" s="336"/>
      <c r="BQ33" s="336"/>
      <c r="BR33" s="336"/>
      <c r="BS33" s="336"/>
      <c r="BT33" s="336"/>
      <c r="BU33" s="336"/>
      <c r="BV33" s="336"/>
      <c r="BW33" s="336"/>
      <c r="BX33" s="336"/>
      <c r="BY33" s="336"/>
      <c r="BZ33" s="336"/>
      <c r="CA33" s="336"/>
      <c r="CB33" s="336"/>
      <c r="CC33" s="336"/>
      <c r="CD33" s="336"/>
      <c r="CE33" s="336"/>
      <c r="CF33" s="336"/>
      <c r="CG33" s="336"/>
      <c r="CH33" s="336"/>
      <c r="CI33" s="336"/>
      <c r="CJ33" s="336"/>
      <c r="CK33" s="336"/>
      <c r="CL33" s="336"/>
      <c r="CM33" s="336"/>
      <c r="CN33" s="336"/>
    </row>
    <row r="34" spans="1:92" s="54" customFormat="1" ht="29.25" customHeight="1" x14ac:dyDescent="0.2">
      <c r="A34" s="336"/>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c r="CD34" s="336"/>
      <c r="CE34" s="336"/>
      <c r="CF34" s="336"/>
      <c r="CG34" s="336"/>
      <c r="CH34" s="336"/>
      <c r="CI34" s="336"/>
      <c r="CJ34" s="336"/>
      <c r="CK34" s="336"/>
      <c r="CL34" s="336"/>
      <c r="CM34" s="336"/>
      <c r="CN34" s="336"/>
    </row>
    <row r="35" spans="1:92" ht="29.25" customHeight="1" x14ac:dyDescent="0.2">
      <c r="A35" s="336"/>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6"/>
      <c r="BR35" s="336"/>
      <c r="BS35" s="336"/>
      <c r="BT35" s="336"/>
      <c r="BU35" s="336"/>
      <c r="BV35" s="336"/>
      <c r="BW35" s="336"/>
      <c r="BX35" s="336"/>
      <c r="BY35" s="336"/>
      <c r="BZ35" s="336"/>
      <c r="CA35" s="336"/>
      <c r="CB35" s="336"/>
      <c r="CC35" s="336"/>
      <c r="CD35" s="336"/>
      <c r="CE35" s="336"/>
      <c r="CF35" s="336"/>
      <c r="CG35" s="336"/>
      <c r="CH35" s="336"/>
      <c r="CI35" s="336"/>
      <c r="CJ35" s="336"/>
      <c r="CK35" s="336"/>
      <c r="CL35" s="336"/>
      <c r="CM35" s="336"/>
      <c r="CN35" s="336"/>
    </row>
    <row r="36" spans="1:92" ht="29.25" customHeight="1" x14ac:dyDescent="0.2">
      <c r="A36" s="336"/>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c r="CA36" s="336"/>
      <c r="CB36" s="336"/>
      <c r="CC36" s="336"/>
      <c r="CD36" s="336"/>
      <c r="CE36" s="336"/>
      <c r="CF36" s="336"/>
      <c r="CG36" s="336"/>
      <c r="CH36" s="336"/>
      <c r="CI36" s="336"/>
      <c r="CJ36" s="336"/>
      <c r="CK36" s="336"/>
      <c r="CL36" s="336"/>
      <c r="CM36" s="336"/>
      <c r="CN36" s="336"/>
    </row>
    <row r="37" spans="1:92" ht="29.25" customHeight="1" x14ac:dyDescent="0.2">
      <c r="A37" s="336"/>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6"/>
      <c r="BQ37" s="336"/>
      <c r="BR37" s="336"/>
      <c r="BS37" s="336"/>
      <c r="BT37" s="336"/>
      <c r="BU37" s="336"/>
      <c r="BV37" s="336"/>
      <c r="BW37" s="336"/>
      <c r="BX37" s="336"/>
      <c r="BY37" s="336"/>
      <c r="BZ37" s="336"/>
      <c r="CA37" s="336"/>
      <c r="CB37" s="336"/>
      <c r="CC37" s="336"/>
      <c r="CD37" s="336"/>
      <c r="CE37" s="336"/>
      <c r="CF37" s="336"/>
      <c r="CG37" s="336"/>
      <c r="CH37" s="336"/>
      <c r="CI37" s="336"/>
      <c r="CJ37" s="336"/>
      <c r="CK37" s="336"/>
      <c r="CL37" s="336"/>
      <c r="CM37" s="336"/>
      <c r="CN37" s="336"/>
    </row>
    <row r="38" spans="1:92" ht="29.25" customHeight="1" x14ac:dyDescent="0.2">
      <c r="A38" s="336"/>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c r="CD38" s="336"/>
      <c r="CE38" s="336"/>
      <c r="CF38" s="336"/>
      <c r="CG38" s="336"/>
      <c r="CH38" s="336"/>
      <c r="CI38" s="336"/>
      <c r="CJ38" s="336"/>
      <c r="CK38" s="336"/>
      <c r="CL38" s="336"/>
      <c r="CM38" s="336"/>
      <c r="CN38" s="336"/>
    </row>
    <row r="39" spans="1:92" ht="29.25" customHeight="1" x14ac:dyDescent="0.2">
      <c r="A39" s="336"/>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6"/>
      <c r="BQ39" s="336"/>
      <c r="BR39" s="336"/>
      <c r="BS39" s="336"/>
      <c r="BT39" s="336"/>
      <c r="BU39" s="336"/>
      <c r="BV39" s="336"/>
      <c r="BW39" s="336"/>
      <c r="BX39" s="336"/>
      <c r="BY39" s="336"/>
      <c r="BZ39" s="336"/>
      <c r="CA39" s="336"/>
      <c r="CB39" s="336"/>
      <c r="CC39" s="336"/>
      <c r="CD39" s="336"/>
      <c r="CE39" s="336"/>
      <c r="CF39" s="336"/>
      <c r="CG39" s="336"/>
      <c r="CH39" s="336"/>
      <c r="CI39" s="336"/>
      <c r="CJ39" s="336"/>
      <c r="CK39" s="336"/>
      <c r="CL39" s="336"/>
      <c r="CM39" s="336"/>
      <c r="CN39" s="336"/>
    </row>
    <row r="40" spans="1:92" ht="27.75" customHeight="1" x14ac:dyDescent="0.2">
      <c r="A40" s="126"/>
      <c r="B40" s="126"/>
      <c r="C40" s="126"/>
      <c r="D40" s="126"/>
      <c r="E40" s="126"/>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9"/>
      <c r="AX40" s="89"/>
      <c r="AY40" s="89"/>
      <c r="AZ40" s="89"/>
      <c r="BA40" s="89"/>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1"/>
      <c r="CE40" s="91"/>
      <c r="CF40" s="91"/>
      <c r="CG40" s="91"/>
      <c r="CH40" s="91"/>
      <c r="CI40" s="91"/>
      <c r="CJ40" s="91"/>
      <c r="CK40" s="91"/>
      <c r="CL40" s="91"/>
      <c r="CM40" s="91"/>
      <c r="CN40" s="91"/>
    </row>
    <row r="41" spans="1:92" ht="27.75" customHeight="1" x14ac:dyDescent="0.2">
      <c r="A41" s="126"/>
      <c r="B41" s="126"/>
      <c r="C41" s="126"/>
      <c r="D41" s="126"/>
      <c r="E41" s="126"/>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9"/>
      <c r="AX41" s="89"/>
      <c r="AY41" s="89"/>
      <c r="AZ41" s="89"/>
      <c r="BA41" s="89"/>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1"/>
      <c r="CE41" s="91"/>
      <c r="CF41" s="91"/>
      <c r="CG41" s="91"/>
      <c r="CH41" s="91"/>
      <c r="CI41" s="91"/>
      <c r="CJ41" s="91"/>
      <c r="CK41" s="91"/>
      <c r="CL41" s="91"/>
      <c r="CM41" s="91"/>
      <c r="CN41" s="91"/>
    </row>
    <row r="42" spans="1:92" ht="27.75" customHeight="1" x14ac:dyDescent="0.2">
      <c r="A42" s="90"/>
      <c r="B42" s="90"/>
      <c r="C42" s="90"/>
      <c r="D42" s="90"/>
      <c r="E42" s="90"/>
      <c r="F42" s="90"/>
      <c r="G42" s="90"/>
      <c r="H42" s="90"/>
      <c r="I42" s="90"/>
      <c r="J42" s="90"/>
      <c r="K42" s="90"/>
      <c r="L42" s="90"/>
      <c r="M42" s="90"/>
      <c r="N42" s="90"/>
      <c r="O42" s="90"/>
      <c r="P42" s="90"/>
      <c r="Q42" s="90"/>
      <c r="R42" s="90"/>
      <c r="S42" s="90"/>
      <c r="T42" s="90"/>
      <c r="U42" s="90"/>
      <c r="V42" s="90"/>
      <c r="W42" s="90"/>
      <c r="X42" s="9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row>
    <row r="43" spans="1:92" ht="27.75" customHeight="1" x14ac:dyDescent="0.2">
      <c r="A43" s="87"/>
      <c r="B43" s="87"/>
      <c r="C43" s="87"/>
      <c r="D43" s="87"/>
      <c r="E43" s="87"/>
      <c r="F43" s="87"/>
      <c r="G43" s="87"/>
      <c r="H43" s="87"/>
      <c r="I43" s="87"/>
      <c r="J43" s="87"/>
      <c r="K43" s="87"/>
      <c r="L43" s="87"/>
      <c r="M43" s="87"/>
      <c r="N43" s="87"/>
      <c r="O43" s="92"/>
      <c r="P43" s="92"/>
      <c r="Q43" s="92"/>
      <c r="R43" s="92"/>
      <c r="S43" s="92"/>
      <c r="T43" s="69"/>
      <c r="U43" s="69"/>
      <c r="V43" s="69"/>
      <c r="W43" s="69"/>
      <c r="X43" s="69"/>
      <c r="Y43" s="92"/>
      <c r="Z43" s="92"/>
      <c r="AA43" s="92"/>
      <c r="AB43" s="92"/>
      <c r="AC43" s="69"/>
      <c r="AD43" s="69"/>
      <c r="AE43" s="69"/>
      <c r="AF43" s="69"/>
      <c r="AG43" s="69"/>
      <c r="AH43" s="92"/>
      <c r="AI43" s="92"/>
      <c r="AJ43" s="92"/>
      <c r="AK43" s="92"/>
      <c r="AL43" s="69"/>
      <c r="AM43" s="69"/>
      <c r="AN43" s="69"/>
      <c r="AO43" s="69"/>
      <c r="AP43" s="69"/>
      <c r="AQ43" s="92"/>
      <c r="AR43" s="92"/>
      <c r="AS43" s="92"/>
      <c r="AT43" s="92"/>
      <c r="AV43" s="87"/>
      <c r="AW43" s="87"/>
      <c r="AX43" s="87"/>
      <c r="AY43" s="87"/>
      <c r="AZ43" s="87"/>
      <c r="BA43" s="87"/>
      <c r="BB43" s="87"/>
      <c r="BC43" s="87"/>
      <c r="BD43" s="87"/>
      <c r="BE43" s="87"/>
      <c r="BF43" s="87"/>
      <c r="BG43" s="87"/>
      <c r="BH43" s="90"/>
      <c r="BM43" s="90"/>
      <c r="BN43" s="90"/>
      <c r="BO43" s="90"/>
      <c r="BP43" s="90"/>
      <c r="BQ43" s="90"/>
      <c r="BV43" s="90"/>
      <c r="BW43" s="90"/>
      <c r="BX43" s="90"/>
      <c r="BY43" s="90"/>
      <c r="BZ43" s="90"/>
      <c r="CE43" s="90"/>
      <c r="CF43" s="90"/>
      <c r="CG43" s="90"/>
      <c r="CH43" s="90"/>
      <c r="CI43" s="90"/>
      <c r="CN43" s="90"/>
    </row>
    <row r="44" spans="1:92" ht="57"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row>
    <row r="45" spans="1:92" ht="17.25" customHeight="1"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8"/>
      <c r="AT45" s="128"/>
      <c r="AU45" s="128"/>
      <c r="AV45" s="128"/>
      <c r="AW45" s="128"/>
      <c r="AX45" s="128"/>
      <c r="AY45" s="128"/>
      <c r="AZ45" s="128"/>
      <c r="BA45" s="128"/>
      <c r="BB45" s="128"/>
      <c r="BC45" s="128"/>
      <c r="BD45" s="127"/>
      <c r="BE45" s="127"/>
      <c r="BF45" s="127"/>
      <c r="BG45" s="127"/>
      <c r="BH45" s="127"/>
      <c r="BI45" s="127"/>
      <c r="BJ45" s="127"/>
      <c r="BK45" s="127"/>
      <c r="BL45" s="127"/>
      <c r="BM45" s="127"/>
      <c r="BN45" s="127"/>
      <c r="BO45" s="127"/>
      <c r="BP45" s="127"/>
      <c r="BQ45" s="127"/>
      <c r="BR45" s="127"/>
      <c r="BS45" s="128"/>
      <c r="BT45" s="128"/>
      <c r="BU45" s="127"/>
      <c r="BV45" s="127"/>
      <c r="BW45" s="127"/>
      <c r="BX45" s="276" t="str">
        <f>$BR$2</f>
        <v>事業番号</v>
      </c>
      <c r="BY45" s="329" t="str">
        <f>$CA$2&amp;""</f>
        <v/>
      </c>
      <c r="BZ45" s="329"/>
      <c r="CA45" s="329"/>
      <c r="CB45" s="329"/>
      <c r="CC45" s="329"/>
      <c r="CD45" s="329"/>
      <c r="CE45" s="329"/>
      <c r="CF45" s="329"/>
      <c r="CG45" s="329"/>
      <c r="CH45" s="329"/>
      <c r="CI45" s="329"/>
      <c r="CJ45" s="329"/>
      <c r="CK45" s="329"/>
      <c r="CL45" s="329"/>
      <c r="CM45" s="127"/>
      <c r="CN45" s="127"/>
    </row>
    <row r="46" spans="1:92" ht="17.25" customHeight="1" x14ac:dyDescent="0.2">
      <c r="A46" s="232"/>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76" t="str">
        <f>$BR$3</f>
        <v>申請者名</v>
      </c>
      <c r="BY46" s="329" t="str">
        <f>$CA$3&amp;""</f>
        <v/>
      </c>
      <c r="BZ46" s="329"/>
      <c r="CA46" s="329"/>
      <c r="CB46" s="329"/>
      <c r="CC46" s="329"/>
      <c r="CD46" s="329"/>
      <c r="CE46" s="329"/>
      <c r="CF46" s="329"/>
      <c r="CG46" s="329"/>
      <c r="CH46" s="329"/>
      <c r="CI46" s="329"/>
      <c r="CJ46" s="329"/>
      <c r="CK46" s="329"/>
      <c r="CL46" s="329"/>
      <c r="CM46" s="232"/>
      <c r="CN46" s="232"/>
    </row>
    <row r="47" spans="1:92" ht="18" customHeight="1" x14ac:dyDescent="0.2">
      <c r="A47" s="480" t="s">
        <v>205</v>
      </c>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0"/>
      <c r="AZ47" s="480"/>
      <c r="BA47" s="480"/>
      <c r="BB47" s="480"/>
      <c r="BC47" s="480"/>
      <c r="BD47" s="480"/>
      <c r="BE47" s="480"/>
      <c r="BF47" s="480"/>
      <c r="BG47" s="480"/>
      <c r="BH47" s="480"/>
      <c r="BI47" s="480"/>
      <c r="BJ47" s="480"/>
      <c r="BK47" s="480"/>
      <c r="BL47" s="480"/>
      <c r="BM47" s="480"/>
      <c r="BN47" s="480"/>
      <c r="BO47" s="480"/>
      <c r="BP47" s="480"/>
      <c r="BQ47" s="480"/>
      <c r="BR47" s="480"/>
      <c r="BS47" s="480"/>
      <c r="BT47" s="480"/>
      <c r="BU47" s="480"/>
      <c r="BV47" s="480"/>
      <c r="BW47" s="480"/>
      <c r="BX47" s="480"/>
      <c r="BY47" s="480"/>
      <c r="BZ47" s="480"/>
      <c r="CA47" s="480"/>
      <c r="CB47" s="480"/>
      <c r="CC47" s="480"/>
      <c r="CD47" s="480"/>
      <c r="CE47" s="480"/>
      <c r="CF47" s="480"/>
      <c r="CG47" s="480"/>
      <c r="CH47" s="480"/>
      <c r="CI47" s="480"/>
      <c r="CJ47" s="480"/>
      <c r="CK47" s="480"/>
      <c r="CL47" s="480"/>
      <c r="CM47" s="480"/>
      <c r="CN47" s="480"/>
    </row>
    <row r="48" spans="1:92" ht="18" customHeight="1" x14ac:dyDescent="0.2">
      <c r="C48" s="77"/>
      <c r="D48" s="77"/>
      <c r="E48" s="80"/>
      <c r="F48" s="80"/>
      <c r="G48" s="93"/>
      <c r="H48" s="93"/>
      <c r="I48" s="77"/>
      <c r="J48" s="94"/>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131"/>
    </row>
    <row r="49" spans="1:97" ht="23.25" customHeight="1" x14ac:dyDescent="0.2">
      <c r="A49" s="337" t="s">
        <v>213</v>
      </c>
      <c r="B49" s="337"/>
      <c r="C49" s="337"/>
      <c r="D49" s="337"/>
      <c r="E49" s="337"/>
      <c r="F49" s="337"/>
      <c r="G49" s="337"/>
      <c r="H49" s="337"/>
      <c r="I49" s="337"/>
      <c r="J49" s="337"/>
      <c r="K49" s="337"/>
      <c r="L49" s="329"/>
      <c r="M49" s="329"/>
      <c r="N49" s="329"/>
      <c r="O49" s="329"/>
      <c r="P49" s="329"/>
      <c r="Q49" s="329"/>
      <c r="R49" s="329"/>
      <c r="S49" s="329"/>
      <c r="T49" s="329"/>
      <c r="U49" s="329"/>
      <c r="V49" s="329"/>
      <c r="W49" s="329"/>
      <c r="X49" s="329"/>
      <c r="Y49" s="92"/>
      <c r="Z49" s="92"/>
      <c r="AA49" s="92"/>
      <c r="AB49" s="92"/>
      <c r="AC49" s="69"/>
      <c r="AD49" s="69"/>
      <c r="AE49" s="69"/>
      <c r="AF49" s="69"/>
      <c r="AG49" s="69"/>
      <c r="AH49" s="92"/>
      <c r="AI49" s="92"/>
      <c r="AJ49" s="92"/>
      <c r="AK49" s="92"/>
      <c r="AL49" s="69"/>
      <c r="AM49" s="69"/>
      <c r="AN49" s="69"/>
      <c r="AO49" s="69"/>
      <c r="AP49" s="69"/>
      <c r="AQ49" s="92"/>
      <c r="AR49" s="92"/>
      <c r="AS49" s="92"/>
      <c r="AT49" s="92"/>
      <c r="AV49" s="87"/>
      <c r="AW49" s="87"/>
      <c r="AX49" s="87"/>
      <c r="AY49" s="87"/>
      <c r="AZ49" s="87"/>
      <c r="BA49" s="87"/>
      <c r="BB49" s="87"/>
      <c r="BC49" s="87"/>
      <c r="BD49" s="87"/>
      <c r="BE49" s="87"/>
      <c r="BF49" s="87"/>
      <c r="BG49" s="87"/>
      <c r="BH49" s="90"/>
      <c r="BM49" s="90"/>
      <c r="BN49" s="90"/>
      <c r="BO49" s="90"/>
      <c r="BP49" s="90"/>
      <c r="BQ49" s="90"/>
      <c r="BV49" s="90"/>
      <c r="BW49" s="90"/>
      <c r="BX49" s="90"/>
      <c r="BY49" s="90"/>
      <c r="BZ49" s="90"/>
      <c r="CE49" s="90"/>
      <c r="CF49" s="90"/>
      <c r="CG49" s="90"/>
      <c r="CH49" s="90"/>
      <c r="CI49" s="90"/>
      <c r="CN49" s="90"/>
    </row>
    <row r="50" spans="1:97" ht="33" customHeight="1" x14ac:dyDescent="0.2">
      <c r="A50" s="338" t="s">
        <v>212</v>
      </c>
      <c r="B50" s="326"/>
      <c r="C50" s="326"/>
      <c r="D50" s="326"/>
      <c r="E50" s="326"/>
      <c r="F50" s="326"/>
      <c r="G50" s="326"/>
      <c r="H50" s="326"/>
      <c r="I50" s="326"/>
      <c r="J50" s="326"/>
      <c r="K50" s="327"/>
      <c r="L50" s="481" t="str">
        <f>IF(BD15="","",BD15)</f>
        <v/>
      </c>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2"/>
      <c r="AL50" s="482"/>
      <c r="AM50" s="482"/>
      <c r="AN50" s="482"/>
      <c r="AO50" s="482"/>
      <c r="AP50" s="482"/>
      <c r="AQ50" s="482"/>
      <c r="AR50" s="482"/>
      <c r="AS50" s="242"/>
      <c r="AT50" s="116"/>
      <c r="AU50" s="116"/>
      <c r="AV50" s="116"/>
      <c r="AW50" s="116"/>
      <c r="AX50" s="116"/>
      <c r="AY50" s="116"/>
      <c r="AZ50" s="116"/>
      <c r="BA50" s="116"/>
      <c r="BB50" s="116"/>
      <c r="BC50" s="116"/>
      <c r="BD50" s="116"/>
      <c r="BE50" s="243" t="s">
        <v>282</v>
      </c>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row>
    <row r="51" spans="1:97" s="78" customFormat="1" ht="33" customHeight="1" x14ac:dyDescent="0.2">
      <c r="A51" s="338" t="s">
        <v>38</v>
      </c>
      <c r="B51" s="326"/>
      <c r="C51" s="326"/>
      <c r="D51" s="326"/>
      <c r="E51" s="326"/>
      <c r="F51" s="326"/>
      <c r="G51" s="326"/>
      <c r="H51" s="326"/>
      <c r="I51" s="326"/>
      <c r="J51" s="326"/>
      <c r="K51" s="327"/>
      <c r="L51" s="330" t="s">
        <v>52</v>
      </c>
      <c r="M51" s="331"/>
      <c r="N51" s="339"/>
      <c r="O51" s="339"/>
      <c r="P51" s="339"/>
      <c r="Q51" s="339"/>
      <c r="R51" s="339"/>
      <c r="S51" s="339"/>
      <c r="T51" s="339"/>
      <c r="U51" s="339"/>
      <c r="V51" s="339"/>
      <c r="W51" s="331" t="s">
        <v>55</v>
      </c>
      <c r="X51" s="331"/>
      <c r="Y51" s="339"/>
      <c r="Z51" s="339"/>
      <c r="AA51" s="339"/>
      <c r="AB51" s="339"/>
      <c r="AC51" s="339"/>
      <c r="AD51" s="339"/>
      <c r="AE51" s="339"/>
      <c r="AF51" s="339"/>
      <c r="AG51" s="339"/>
      <c r="AH51" s="331" t="s">
        <v>54</v>
      </c>
      <c r="AI51" s="331"/>
      <c r="AJ51" s="339"/>
      <c r="AK51" s="339"/>
      <c r="AL51" s="339"/>
      <c r="AM51" s="339"/>
      <c r="AN51" s="339"/>
      <c r="AO51" s="339"/>
      <c r="AP51" s="339"/>
      <c r="AQ51" s="339"/>
      <c r="AR51" s="342"/>
      <c r="AS51" s="319" t="s">
        <v>56</v>
      </c>
      <c r="AT51" s="320"/>
      <c r="AU51" s="320"/>
      <c r="AV51" s="320"/>
      <c r="AW51" s="320"/>
      <c r="AX51" s="320"/>
      <c r="AY51" s="320"/>
      <c r="AZ51" s="320"/>
      <c r="BA51" s="320"/>
      <c r="BB51" s="320"/>
      <c r="BC51" s="321"/>
      <c r="BD51" s="487"/>
      <c r="BE51" s="317"/>
      <c r="BF51" s="317"/>
      <c r="BG51" s="317"/>
      <c r="BH51" s="317"/>
      <c r="BI51" s="317"/>
      <c r="BJ51" s="317"/>
      <c r="BK51" s="317"/>
      <c r="BL51" s="317"/>
      <c r="BM51" s="317"/>
      <c r="BN51" s="317"/>
      <c r="BO51" s="317"/>
      <c r="BP51" s="317"/>
      <c r="BQ51" s="317"/>
      <c r="BR51" s="317"/>
      <c r="BS51" s="421" t="s">
        <v>276</v>
      </c>
      <c r="BT51" s="421"/>
      <c r="BU51" s="317"/>
      <c r="BV51" s="317"/>
      <c r="BW51" s="317"/>
      <c r="BX51" s="317"/>
      <c r="BY51" s="317"/>
      <c r="BZ51" s="317"/>
      <c r="CA51" s="317"/>
      <c r="CB51" s="317"/>
      <c r="CC51" s="317"/>
      <c r="CD51" s="317"/>
      <c r="CE51" s="317"/>
      <c r="CF51" s="317"/>
      <c r="CG51" s="317"/>
      <c r="CH51" s="317"/>
      <c r="CI51" s="317"/>
      <c r="CJ51" s="317"/>
      <c r="CK51" s="317"/>
      <c r="CL51" s="317"/>
      <c r="CM51" s="317"/>
      <c r="CN51" s="318"/>
      <c r="CO51" s="244"/>
    </row>
    <row r="52" spans="1:97" ht="33" customHeight="1" x14ac:dyDescent="0.2">
      <c r="A52" s="324" t="s">
        <v>40</v>
      </c>
      <c r="B52" s="325"/>
      <c r="C52" s="326"/>
      <c r="D52" s="326"/>
      <c r="E52" s="326"/>
      <c r="F52" s="326"/>
      <c r="G52" s="326"/>
      <c r="H52" s="326"/>
      <c r="I52" s="326"/>
      <c r="J52" s="326"/>
      <c r="K52" s="327"/>
      <c r="L52" s="330" t="s">
        <v>52</v>
      </c>
      <c r="M52" s="331"/>
      <c r="N52" s="339"/>
      <c r="O52" s="339"/>
      <c r="P52" s="339"/>
      <c r="Q52" s="339"/>
      <c r="R52" s="339"/>
      <c r="S52" s="339"/>
      <c r="T52" s="339"/>
      <c r="U52" s="339"/>
      <c r="V52" s="339"/>
      <c r="W52" s="331" t="s">
        <v>55</v>
      </c>
      <c r="X52" s="331"/>
      <c r="Y52" s="339"/>
      <c r="Z52" s="339"/>
      <c r="AA52" s="339"/>
      <c r="AB52" s="339"/>
      <c r="AC52" s="339"/>
      <c r="AD52" s="339"/>
      <c r="AE52" s="339"/>
      <c r="AF52" s="339"/>
      <c r="AG52" s="339"/>
      <c r="AH52" s="331" t="s">
        <v>54</v>
      </c>
      <c r="AI52" s="331"/>
      <c r="AJ52" s="339"/>
      <c r="AK52" s="339"/>
      <c r="AL52" s="339"/>
      <c r="AM52" s="339"/>
      <c r="AN52" s="339"/>
      <c r="AO52" s="339"/>
      <c r="AP52" s="339"/>
      <c r="AQ52" s="339"/>
      <c r="AR52" s="342"/>
      <c r="AS52" s="483" t="s">
        <v>41</v>
      </c>
      <c r="AT52" s="484"/>
      <c r="AU52" s="484"/>
      <c r="AV52" s="484"/>
      <c r="AW52" s="484"/>
      <c r="AX52" s="484"/>
      <c r="AY52" s="484"/>
      <c r="AZ52" s="484"/>
      <c r="BA52" s="484"/>
      <c r="BB52" s="484"/>
      <c r="BC52" s="485"/>
      <c r="BD52" s="330" t="s">
        <v>57</v>
      </c>
      <c r="BE52" s="331"/>
      <c r="BF52" s="342"/>
      <c r="BG52" s="343"/>
      <c r="BH52" s="343"/>
      <c r="BI52" s="343"/>
      <c r="BJ52" s="343"/>
      <c r="BK52" s="343"/>
      <c r="BL52" s="343"/>
      <c r="BM52" s="343"/>
      <c r="BN52" s="486"/>
      <c r="BO52" s="341" t="s">
        <v>58</v>
      </c>
      <c r="BP52" s="341"/>
      <c r="BQ52" s="342"/>
      <c r="BR52" s="343"/>
      <c r="BS52" s="343"/>
      <c r="BT52" s="343"/>
      <c r="BU52" s="343"/>
      <c r="BV52" s="343"/>
      <c r="BW52" s="343"/>
      <c r="BX52" s="343"/>
      <c r="BY52" s="343"/>
      <c r="BZ52" s="486"/>
      <c r="CA52" s="331" t="s">
        <v>54</v>
      </c>
      <c r="CB52" s="331"/>
      <c r="CC52" s="342"/>
      <c r="CD52" s="343"/>
      <c r="CE52" s="343"/>
      <c r="CF52" s="343"/>
      <c r="CG52" s="343"/>
      <c r="CH52" s="343"/>
      <c r="CI52" s="343"/>
      <c r="CJ52" s="343"/>
      <c r="CK52" s="343"/>
      <c r="CL52" s="343"/>
      <c r="CM52" s="343"/>
      <c r="CN52" s="343"/>
    </row>
    <row r="53" spans="1:97" ht="22.5" customHeight="1" x14ac:dyDescent="0.2">
      <c r="A53" s="112"/>
      <c r="B53" s="112"/>
      <c r="C53" s="113"/>
      <c r="D53" s="113"/>
      <c r="E53" s="113"/>
      <c r="F53" s="113"/>
      <c r="G53" s="113"/>
      <c r="H53" s="113"/>
      <c r="I53" s="113"/>
      <c r="J53" s="113"/>
      <c r="K53" s="113"/>
      <c r="L53" s="114"/>
      <c r="M53" s="114"/>
      <c r="N53" s="136"/>
      <c r="O53" s="136"/>
      <c r="P53" s="136"/>
      <c r="Q53" s="136"/>
      <c r="R53" s="136"/>
      <c r="S53" s="136"/>
      <c r="T53" s="136"/>
      <c r="U53" s="136"/>
      <c r="V53" s="136"/>
      <c r="W53" s="114"/>
      <c r="X53" s="114"/>
      <c r="Y53" s="136"/>
      <c r="Z53" s="136"/>
      <c r="AA53" s="136"/>
      <c r="AB53" s="136"/>
      <c r="AC53" s="136"/>
      <c r="AD53" s="136"/>
      <c r="AE53" s="136"/>
      <c r="AF53" s="136"/>
      <c r="AG53" s="136"/>
      <c r="AH53" s="114"/>
      <c r="AI53" s="114"/>
      <c r="AJ53" s="136"/>
      <c r="AK53" s="136"/>
      <c r="AL53" s="136"/>
      <c r="AM53" s="136"/>
      <c r="AN53" s="136"/>
      <c r="AO53" s="136"/>
      <c r="AP53" s="136"/>
      <c r="AQ53" s="136"/>
      <c r="AR53" s="136"/>
      <c r="AS53" s="113"/>
      <c r="AT53" s="113"/>
      <c r="AU53" s="113"/>
      <c r="AV53" s="113"/>
      <c r="AW53" s="113"/>
      <c r="AX53" s="113"/>
      <c r="AY53" s="113"/>
      <c r="AZ53" s="113"/>
      <c r="BA53" s="113"/>
      <c r="BB53" s="113"/>
      <c r="BC53" s="113"/>
      <c r="BD53" s="115"/>
      <c r="BE53" s="114"/>
      <c r="BF53" s="114"/>
      <c r="BG53" s="136"/>
      <c r="BH53" s="136"/>
      <c r="BI53" s="136"/>
      <c r="BJ53" s="136"/>
      <c r="BK53" s="136"/>
      <c r="BL53" s="136"/>
      <c r="BM53" s="136"/>
      <c r="BN53" s="136"/>
      <c r="BO53" s="136"/>
      <c r="BP53" s="114"/>
      <c r="BQ53" s="114"/>
      <c r="BR53" s="136"/>
      <c r="BS53" s="136"/>
      <c r="BT53" s="136"/>
      <c r="BU53" s="136"/>
      <c r="BV53" s="136"/>
      <c r="BW53" s="136"/>
      <c r="BX53" s="136"/>
      <c r="BY53" s="136"/>
      <c r="BZ53" s="136"/>
      <c r="CA53" s="136"/>
      <c r="CB53" s="114"/>
      <c r="CC53" s="114"/>
      <c r="CD53" s="136"/>
      <c r="CE53" s="136"/>
      <c r="CF53" s="136"/>
      <c r="CG53" s="136"/>
      <c r="CH53" s="136"/>
      <c r="CI53" s="136"/>
      <c r="CJ53" s="136"/>
      <c r="CK53" s="136"/>
      <c r="CL53" s="136"/>
      <c r="CM53" s="136"/>
      <c r="CN53" s="136"/>
    </row>
    <row r="54" spans="1:97" ht="22.5" customHeight="1" x14ac:dyDescent="0.2">
      <c r="A54" s="112"/>
      <c r="B54" s="112"/>
      <c r="C54" s="113"/>
      <c r="D54" s="113"/>
      <c r="E54" s="113"/>
      <c r="F54" s="113"/>
      <c r="G54" s="113"/>
      <c r="H54" s="113"/>
      <c r="I54" s="113"/>
      <c r="J54" s="113"/>
      <c r="K54" s="113"/>
      <c r="L54" s="114"/>
      <c r="M54" s="114"/>
      <c r="N54" s="136"/>
      <c r="O54" s="136"/>
      <c r="P54" s="136"/>
      <c r="Q54" s="136"/>
      <c r="R54" s="136"/>
      <c r="S54" s="136"/>
      <c r="T54" s="136"/>
      <c r="U54" s="136"/>
      <c r="V54" s="136"/>
      <c r="W54" s="114"/>
      <c r="X54" s="114"/>
      <c r="Y54" s="136"/>
      <c r="Z54" s="136"/>
      <c r="AA54" s="136"/>
      <c r="AB54" s="136"/>
      <c r="AC54" s="136"/>
      <c r="AD54" s="136"/>
      <c r="AE54" s="136"/>
      <c r="AF54" s="136"/>
      <c r="AG54" s="136"/>
      <c r="AH54" s="114"/>
      <c r="AI54" s="114"/>
      <c r="AJ54" s="136"/>
      <c r="AK54" s="136"/>
      <c r="AL54" s="136"/>
      <c r="AM54" s="136"/>
      <c r="AN54" s="136"/>
      <c r="AO54" s="136"/>
      <c r="AP54" s="136"/>
      <c r="AQ54" s="136"/>
      <c r="AR54" s="136"/>
      <c r="AS54" s="113"/>
      <c r="AT54" s="113"/>
      <c r="AU54" s="113"/>
      <c r="AV54" s="113"/>
      <c r="AW54" s="113"/>
      <c r="AX54" s="113"/>
      <c r="AY54" s="113"/>
      <c r="AZ54" s="113"/>
      <c r="BA54" s="113"/>
      <c r="BB54" s="113"/>
      <c r="BC54" s="113"/>
      <c r="BD54" s="115"/>
      <c r="BE54" s="114"/>
      <c r="BF54" s="114"/>
      <c r="BG54" s="136"/>
      <c r="BH54" s="136"/>
      <c r="BI54" s="136"/>
      <c r="BJ54" s="136"/>
      <c r="BK54" s="136"/>
      <c r="BL54" s="136"/>
      <c r="BM54" s="136"/>
      <c r="BN54" s="136"/>
      <c r="BO54" s="136"/>
      <c r="BP54" s="114"/>
      <c r="BQ54" s="114"/>
      <c r="BR54" s="136"/>
      <c r="BS54" s="136"/>
      <c r="BT54" s="136"/>
      <c r="BU54" s="136"/>
      <c r="BV54" s="136"/>
      <c r="BW54" s="136"/>
      <c r="BX54" s="136"/>
      <c r="BY54" s="136"/>
      <c r="BZ54" s="136"/>
      <c r="CA54" s="136"/>
      <c r="CB54" s="114"/>
      <c r="CC54" s="114"/>
      <c r="CD54" s="136"/>
      <c r="CE54" s="136"/>
      <c r="CF54" s="136"/>
      <c r="CG54" s="136"/>
      <c r="CH54" s="136"/>
      <c r="CI54" s="136"/>
      <c r="CJ54" s="136"/>
      <c r="CK54" s="136"/>
      <c r="CL54" s="136"/>
      <c r="CM54" s="136"/>
      <c r="CN54" s="136"/>
    </row>
    <row r="55" spans="1:97" ht="18" customHeight="1" x14ac:dyDescent="0.2">
      <c r="A55" s="323" t="s">
        <v>214</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96"/>
      <c r="Z55" s="96"/>
      <c r="AA55" s="96"/>
      <c r="AB55" s="96"/>
      <c r="AC55" s="96"/>
      <c r="AD55" s="96"/>
      <c r="AE55" s="96"/>
      <c r="AF55" s="96"/>
      <c r="AG55" s="96"/>
      <c r="AH55" s="96"/>
      <c r="AI55" s="96"/>
      <c r="AJ55" s="96"/>
      <c r="AK55" s="96"/>
      <c r="AL55" s="96"/>
      <c r="AM55" s="96"/>
      <c r="AN55" s="96"/>
      <c r="AO55" s="96"/>
      <c r="AP55" s="96"/>
      <c r="AQ55" s="96"/>
      <c r="AR55" s="96"/>
      <c r="AS55" s="96"/>
      <c r="AT55" s="96"/>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row>
    <row r="56" spans="1:97" ht="18" customHeight="1" x14ac:dyDescent="0.2">
      <c r="A56" s="409" t="s">
        <v>207</v>
      </c>
      <c r="B56" s="410"/>
      <c r="C56" s="410"/>
      <c r="D56" s="410"/>
      <c r="E56" s="410"/>
      <c r="F56" s="410"/>
      <c r="G56" s="410"/>
      <c r="H56" s="410"/>
      <c r="I56" s="410"/>
      <c r="J56" s="410"/>
      <c r="K56" s="411"/>
      <c r="L56" s="466" t="s">
        <v>185</v>
      </c>
      <c r="M56" s="467"/>
      <c r="N56" s="467"/>
      <c r="O56" s="468"/>
      <c r="P56" s="468"/>
      <c r="Q56" s="468"/>
      <c r="R56" s="468"/>
      <c r="S56" s="468"/>
      <c r="T56" s="468"/>
      <c r="U56" s="468"/>
      <c r="V56" s="468"/>
      <c r="W56" s="468"/>
      <c r="X56" s="468"/>
      <c r="Y56" s="467" t="s">
        <v>186</v>
      </c>
      <c r="Z56" s="467"/>
      <c r="AA56" s="467"/>
      <c r="AB56" s="468"/>
      <c r="AC56" s="468"/>
      <c r="AD56" s="468"/>
      <c r="AE56" s="468"/>
      <c r="AF56" s="468"/>
      <c r="AG56" s="468"/>
      <c r="AH56" s="468"/>
      <c r="AI56" s="468"/>
      <c r="AJ56" s="468"/>
      <c r="AK56" s="468"/>
      <c r="AL56" s="97"/>
      <c r="AM56" s="97"/>
      <c r="AN56" s="97"/>
      <c r="AO56" s="97"/>
      <c r="AP56" s="97"/>
      <c r="AQ56" s="97"/>
      <c r="AR56" s="97"/>
      <c r="AS56" s="97"/>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98"/>
      <c r="BT56" s="98"/>
      <c r="BU56" s="98"/>
      <c r="BV56" s="98"/>
      <c r="BW56" s="98"/>
      <c r="BX56" s="98"/>
      <c r="BY56" s="98"/>
      <c r="BZ56" s="98"/>
      <c r="CA56" s="98"/>
      <c r="CB56" s="98"/>
      <c r="CC56" s="98"/>
      <c r="CD56" s="98"/>
      <c r="CE56" s="98"/>
      <c r="CF56" s="98"/>
      <c r="CG56" s="99"/>
      <c r="CH56" s="99"/>
      <c r="CI56" s="99"/>
      <c r="CJ56" s="99"/>
      <c r="CK56" s="99"/>
      <c r="CL56" s="99"/>
      <c r="CM56" s="99"/>
      <c r="CN56" s="100"/>
    </row>
    <row r="57" spans="1:97" ht="45" customHeight="1" x14ac:dyDescent="0.2">
      <c r="A57" s="412"/>
      <c r="B57" s="413"/>
      <c r="C57" s="413"/>
      <c r="D57" s="413"/>
      <c r="E57" s="413"/>
      <c r="F57" s="413"/>
      <c r="G57" s="413"/>
      <c r="H57" s="413"/>
      <c r="I57" s="413"/>
      <c r="J57" s="413"/>
      <c r="K57" s="414"/>
      <c r="L57" s="488"/>
      <c r="M57" s="333"/>
      <c r="N57" s="333"/>
      <c r="O57" s="333"/>
      <c r="P57" s="333"/>
      <c r="Q57" s="333"/>
      <c r="R57" s="333"/>
      <c r="S57" s="333"/>
      <c r="T57" s="333"/>
      <c r="U57" s="333"/>
      <c r="V57" s="333"/>
      <c r="W57" s="333"/>
      <c r="X57" s="333"/>
      <c r="Y57" s="333"/>
      <c r="Z57" s="333"/>
      <c r="AA57" s="333"/>
      <c r="AB57" s="334"/>
      <c r="AC57" s="332"/>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4"/>
      <c r="BE57" s="332"/>
      <c r="BF57" s="333"/>
      <c r="BG57" s="333"/>
      <c r="BH57" s="333"/>
      <c r="BI57" s="333"/>
      <c r="BJ57" s="333"/>
      <c r="BK57" s="333"/>
      <c r="BL57" s="333"/>
      <c r="BM57" s="333"/>
      <c r="BN57" s="333"/>
      <c r="BO57" s="333"/>
      <c r="BP57" s="333"/>
      <c r="BQ57" s="333"/>
      <c r="BR57" s="333"/>
      <c r="BS57" s="333"/>
      <c r="BT57" s="333"/>
      <c r="BU57" s="333"/>
      <c r="BV57" s="333"/>
      <c r="BW57" s="333"/>
      <c r="BX57" s="333"/>
      <c r="BY57" s="333"/>
      <c r="BZ57" s="333"/>
      <c r="CA57" s="333"/>
      <c r="CB57" s="333"/>
      <c r="CC57" s="333"/>
      <c r="CD57" s="333"/>
      <c r="CE57" s="333"/>
      <c r="CF57" s="333"/>
      <c r="CG57" s="333"/>
      <c r="CH57" s="333"/>
      <c r="CI57" s="333"/>
      <c r="CJ57" s="333"/>
      <c r="CK57" s="333"/>
      <c r="CL57" s="333"/>
      <c r="CM57" s="333"/>
      <c r="CN57" s="335"/>
      <c r="CO57" s="244"/>
    </row>
    <row r="58" spans="1:97" ht="33" customHeight="1" x14ac:dyDescent="0.2">
      <c r="A58" s="338" t="s">
        <v>34</v>
      </c>
      <c r="B58" s="326"/>
      <c r="C58" s="326"/>
      <c r="D58" s="326"/>
      <c r="E58" s="326"/>
      <c r="F58" s="326"/>
      <c r="G58" s="326"/>
      <c r="H58" s="326"/>
      <c r="I58" s="326"/>
      <c r="J58" s="326"/>
      <c r="K58" s="327"/>
      <c r="L58" s="478" t="s">
        <v>129</v>
      </c>
      <c r="M58" s="346"/>
      <c r="N58" s="346"/>
      <c r="O58" s="448" t="s">
        <v>35</v>
      </c>
      <c r="P58" s="479"/>
      <c r="Q58" s="479"/>
      <c r="R58" s="479"/>
      <c r="S58" s="479"/>
      <c r="T58" s="479"/>
      <c r="U58" s="479"/>
      <c r="V58" s="479"/>
      <c r="W58" s="479"/>
      <c r="X58" s="479"/>
      <c r="Y58" s="479"/>
      <c r="Z58" s="479"/>
      <c r="AA58" s="479"/>
      <c r="AB58" s="479"/>
      <c r="AC58" s="240"/>
      <c r="AD58" s="240"/>
      <c r="AE58" s="240"/>
      <c r="AF58" s="240"/>
      <c r="AG58" s="240"/>
      <c r="AH58" s="240"/>
      <c r="AI58" s="240"/>
      <c r="AJ58" s="240"/>
      <c r="AK58" s="240"/>
      <c r="AL58" s="240"/>
      <c r="AM58" s="240"/>
      <c r="AN58" s="240"/>
      <c r="AO58" s="240"/>
      <c r="AP58" s="240"/>
      <c r="AQ58" s="240"/>
      <c r="AR58" s="240"/>
      <c r="AS58" s="240"/>
      <c r="AT58" s="469" t="s">
        <v>70</v>
      </c>
      <c r="AU58" s="470"/>
      <c r="AV58" s="470"/>
      <c r="AW58" s="470"/>
      <c r="AX58" s="470"/>
      <c r="AY58" s="470"/>
      <c r="AZ58" s="470"/>
      <c r="BA58" s="470"/>
      <c r="BB58" s="470"/>
      <c r="BC58" s="470"/>
      <c r="BD58" s="471"/>
      <c r="BE58" s="472"/>
      <c r="BF58" s="344"/>
      <c r="BG58" s="344"/>
      <c r="BH58" s="344"/>
      <c r="BI58" s="344"/>
      <c r="BJ58" s="344"/>
      <c r="BK58" s="344"/>
      <c r="BL58" s="344"/>
      <c r="BM58" s="344"/>
      <c r="BN58" s="344"/>
      <c r="BO58" s="344"/>
      <c r="BP58" s="344"/>
      <c r="BQ58" s="344"/>
      <c r="BR58" s="344"/>
      <c r="BS58" s="371" t="s">
        <v>190</v>
      </c>
      <c r="BT58" s="371"/>
      <c r="BU58" s="371"/>
      <c r="BV58" s="371"/>
      <c r="BW58" s="371"/>
      <c r="BX58" s="110"/>
      <c r="BY58" s="110"/>
      <c r="BZ58" s="110"/>
      <c r="CA58" s="110"/>
      <c r="CB58" s="110"/>
      <c r="CC58" s="110"/>
      <c r="CD58" s="110"/>
      <c r="CE58" s="110"/>
      <c r="CF58" s="110"/>
      <c r="CG58" s="110"/>
      <c r="CH58" s="110"/>
      <c r="CI58" s="110"/>
      <c r="CJ58" s="110"/>
      <c r="CK58" s="110"/>
      <c r="CL58" s="110"/>
      <c r="CM58" s="110"/>
      <c r="CN58" s="111"/>
    </row>
    <row r="59" spans="1:97" ht="37.5" customHeight="1" x14ac:dyDescent="0.2">
      <c r="A59" s="442" t="s">
        <v>36</v>
      </c>
      <c r="B59" s="443"/>
      <c r="C59" s="443"/>
      <c r="D59" s="443"/>
      <c r="E59" s="443"/>
      <c r="F59" s="443"/>
      <c r="G59" s="443"/>
      <c r="H59" s="443"/>
      <c r="I59" s="443"/>
      <c r="J59" s="443"/>
      <c r="K59" s="444"/>
      <c r="L59" s="405" t="s">
        <v>5</v>
      </c>
      <c r="M59" s="345"/>
      <c r="N59" s="345"/>
      <c r="O59" s="448" t="s">
        <v>69</v>
      </c>
      <c r="P59" s="449"/>
      <c r="Q59" s="449"/>
      <c r="R59" s="449"/>
      <c r="S59" s="449"/>
      <c r="T59" s="449"/>
      <c r="U59" s="449"/>
      <c r="V59" s="449"/>
      <c r="W59" s="449"/>
      <c r="X59" s="449"/>
      <c r="Y59" s="449"/>
      <c r="Z59" s="449"/>
      <c r="AA59" s="449"/>
      <c r="AB59" s="449"/>
      <c r="AC59" s="423" t="s">
        <v>253</v>
      </c>
      <c r="AD59" s="424"/>
      <c r="AE59" s="424"/>
      <c r="AF59" s="424"/>
      <c r="AG59" s="424"/>
      <c r="AH59" s="424"/>
      <c r="AI59" s="424"/>
      <c r="AJ59" s="424"/>
      <c r="AK59" s="424"/>
      <c r="AL59" s="424"/>
      <c r="AM59" s="424"/>
      <c r="AN59" s="424"/>
      <c r="AO59" s="424"/>
      <c r="AP59" s="424"/>
      <c r="AQ59" s="424"/>
      <c r="AR59" s="424"/>
      <c r="AS59" s="424"/>
      <c r="AT59" s="424"/>
      <c r="AU59" s="424"/>
      <c r="AV59" s="424"/>
      <c r="AW59" s="424"/>
      <c r="AX59" s="424"/>
      <c r="AY59" s="424"/>
      <c r="AZ59" s="424"/>
      <c r="BA59" s="424"/>
      <c r="BB59" s="424"/>
      <c r="BC59" s="424"/>
      <c r="BD59" s="424"/>
      <c r="BE59" s="424"/>
      <c r="BF59" s="424"/>
      <c r="BG59" s="424"/>
      <c r="BH59" s="424"/>
      <c r="BI59" s="424"/>
      <c r="BJ59" s="424"/>
      <c r="BK59" s="424"/>
      <c r="BL59" s="424"/>
      <c r="BM59" s="424"/>
      <c r="BN59" s="424"/>
      <c r="BO59" s="424"/>
      <c r="BP59" s="424"/>
      <c r="BQ59" s="424"/>
      <c r="BR59" s="424"/>
      <c r="BS59" s="424"/>
      <c r="BT59" s="424"/>
      <c r="BU59" s="424"/>
      <c r="BV59" s="424"/>
      <c r="BW59" s="424"/>
      <c r="BX59" s="424"/>
      <c r="BY59" s="424"/>
      <c r="BZ59" s="424"/>
      <c r="CA59" s="424"/>
      <c r="CB59" s="424"/>
      <c r="CC59" s="424"/>
      <c r="CD59" s="424"/>
      <c r="CE59" s="424"/>
      <c r="CF59" s="424"/>
      <c r="CG59" s="424"/>
      <c r="CH59" s="424"/>
      <c r="CI59" s="424"/>
      <c r="CJ59" s="424"/>
      <c r="CK59" s="424"/>
      <c r="CL59" s="424"/>
      <c r="CM59" s="424"/>
      <c r="CN59" s="425"/>
    </row>
    <row r="60" spans="1:97" ht="37.5" customHeight="1" x14ac:dyDescent="0.2">
      <c r="A60" s="445"/>
      <c r="B60" s="446"/>
      <c r="C60" s="446"/>
      <c r="D60" s="446"/>
      <c r="E60" s="446"/>
      <c r="F60" s="446"/>
      <c r="G60" s="446"/>
      <c r="H60" s="446"/>
      <c r="I60" s="446"/>
      <c r="J60" s="446"/>
      <c r="K60" s="447"/>
      <c r="L60" s="405" t="s">
        <v>5</v>
      </c>
      <c r="M60" s="345"/>
      <c r="N60" s="345"/>
      <c r="O60" s="448" t="s">
        <v>257</v>
      </c>
      <c r="P60" s="449"/>
      <c r="Q60" s="449"/>
      <c r="R60" s="449"/>
      <c r="S60" s="449"/>
      <c r="T60" s="449"/>
      <c r="U60" s="449"/>
      <c r="V60" s="449"/>
      <c r="W60" s="449"/>
      <c r="X60" s="449"/>
      <c r="Y60" s="449"/>
      <c r="Z60" s="449"/>
      <c r="AA60" s="449"/>
      <c r="AB60" s="449"/>
      <c r="AC60" s="423" t="s">
        <v>254</v>
      </c>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4"/>
      <c r="AZ60" s="424"/>
      <c r="BA60" s="424"/>
      <c r="BB60" s="424"/>
      <c r="BC60" s="424"/>
      <c r="BD60" s="424"/>
      <c r="BE60" s="424"/>
      <c r="BF60" s="424"/>
      <c r="BG60" s="424"/>
      <c r="BH60" s="424"/>
      <c r="BI60" s="424"/>
      <c r="BJ60" s="424"/>
      <c r="BK60" s="424"/>
      <c r="BL60" s="424"/>
      <c r="BM60" s="424"/>
      <c r="BN60" s="424"/>
      <c r="BO60" s="424"/>
      <c r="BP60" s="424"/>
      <c r="BQ60" s="424"/>
      <c r="BR60" s="424"/>
      <c r="BS60" s="424"/>
      <c r="BT60" s="424"/>
      <c r="BU60" s="424"/>
      <c r="BV60" s="424"/>
      <c r="BW60" s="424"/>
      <c r="BX60" s="424"/>
      <c r="BY60" s="424"/>
      <c r="BZ60" s="424"/>
      <c r="CA60" s="424"/>
      <c r="CB60" s="424"/>
      <c r="CC60" s="424"/>
      <c r="CD60" s="424"/>
      <c r="CE60" s="424"/>
      <c r="CF60" s="424"/>
      <c r="CG60" s="424"/>
      <c r="CH60" s="424"/>
      <c r="CI60" s="424"/>
      <c r="CJ60" s="424"/>
      <c r="CK60" s="424"/>
      <c r="CL60" s="424"/>
      <c r="CM60" s="424"/>
      <c r="CN60" s="425"/>
      <c r="CS60" s="244"/>
    </row>
    <row r="61" spans="1:97" ht="37.5" customHeight="1" x14ac:dyDescent="0.2">
      <c r="A61" s="442" t="s">
        <v>183</v>
      </c>
      <c r="B61" s="443"/>
      <c r="C61" s="443"/>
      <c r="D61" s="443"/>
      <c r="E61" s="443"/>
      <c r="F61" s="443"/>
      <c r="G61" s="443"/>
      <c r="H61" s="443"/>
      <c r="I61" s="443"/>
      <c r="J61" s="443"/>
      <c r="K61" s="444"/>
      <c r="L61" s="364" t="s">
        <v>5</v>
      </c>
      <c r="M61" s="365"/>
      <c r="N61" s="365"/>
      <c r="O61" s="452" t="s">
        <v>184</v>
      </c>
      <c r="P61" s="452"/>
      <c r="Q61" s="452"/>
      <c r="R61" s="452"/>
      <c r="S61" s="452"/>
      <c r="T61" s="452"/>
      <c r="U61" s="452"/>
      <c r="V61" s="452"/>
      <c r="W61" s="452"/>
      <c r="X61" s="452"/>
      <c r="Y61" s="452"/>
      <c r="Z61" s="452"/>
      <c r="AA61" s="452"/>
      <c r="AB61" s="452"/>
      <c r="AC61" s="452"/>
      <c r="AD61" s="452"/>
      <c r="AE61" s="452"/>
      <c r="AF61" s="452"/>
      <c r="AG61" s="452"/>
      <c r="AH61" s="452"/>
      <c r="AI61" s="364" t="s">
        <v>5</v>
      </c>
      <c r="AJ61" s="365"/>
      <c r="AK61" s="365"/>
      <c r="AL61" s="363" t="s">
        <v>259</v>
      </c>
      <c r="AM61" s="363"/>
      <c r="AN61" s="363"/>
      <c r="AO61" s="363"/>
      <c r="AP61" s="363"/>
      <c r="AQ61" s="363"/>
      <c r="AR61" s="363"/>
      <c r="AS61" s="363"/>
      <c r="AT61" s="363"/>
      <c r="AU61" s="363"/>
      <c r="AV61" s="363"/>
      <c r="AW61" s="363"/>
      <c r="AX61" s="363"/>
      <c r="AY61" s="363"/>
      <c r="AZ61" s="363"/>
      <c r="BA61" s="363"/>
      <c r="BB61" s="363"/>
      <c r="BC61" s="363"/>
      <c r="BD61" s="363"/>
      <c r="BE61" s="363"/>
      <c r="BF61" s="363"/>
      <c r="BG61" s="363"/>
      <c r="BH61" s="363"/>
      <c r="BI61" s="363"/>
      <c r="BJ61" s="364" t="s">
        <v>5</v>
      </c>
      <c r="BK61" s="365"/>
      <c r="BL61" s="365"/>
      <c r="BM61" s="363" t="s">
        <v>258</v>
      </c>
      <c r="BN61" s="363"/>
      <c r="BO61" s="363"/>
      <c r="BP61" s="363"/>
      <c r="BQ61" s="363"/>
      <c r="BR61" s="363"/>
      <c r="BS61" s="363"/>
      <c r="BT61" s="363"/>
      <c r="BU61" s="363"/>
      <c r="BV61" s="363"/>
      <c r="BW61" s="363"/>
      <c r="BX61" s="363"/>
      <c r="BY61" s="363"/>
      <c r="BZ61" s="363"/>
      <c r="CA61" s="363"/>
      <c r="CB61" s="363"/>
      <c r="CC61" s="363"/>
      <c r="CD61" s="363"/>
      <c r="CE61" s="363"/>
      <c r="CF61" s="363"/>
      <c r="CG61" s="363"/>
      <c r="CH61" s="363"/>
      <c r="CI61" s="363"/>
      <c r="CJ61" s="363"/>
      <c r="CK61" s="363"/>
      <c r="CL61" s="363"/>
      <c r="CM61" s="363"/>
      <c r="CN61" s="366"/>
    </row>
    <row r="62" spans="1:97" ht="37.5" customHeight="1" x14ac:dyDescent="0.2">
      <c r="A62" s="445"/>
      <c r="B62" s="446"/>
      <c r="C62" s="446"/>
      <c r="D62" s="446"/>
      <c r="E62" s="446"/>
      <c r="F62" s="446"/>
      <c r="G62" s="446"/>
      <c r="H62" s="446"/>
      <c r="I62" s="446"/>
      <c r="J62" s="446"/>
      <c r="K62" s="447"/>
      <c r="L62" s="367" t="s">
        <v>261</v>
      </c>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432" t="s">
        <v>262</v>
      </c>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4"/>
      <c r="BJ62" s="435" t="s">
        <v>260</v>
      </c>
      <c r="BK62" s="436"/>
      <c r="BL62" s="436"/>
      <c r="BM62" s="436"/>
      <c r="BN62" s="436"/>
      <c r="BO62" s="436"/>
      <c r="BP62" s="436"/>
      <c r="BQ62" s="436"/>
      <c r="BR62" s="436"/>
      <c r="BS62" s="436"/>
      <c r="BT62" s="436"/>
      <c r="BU62" s="436"/>
      <c r="BV62" s="436"/>
      <c r="BW62" s="436"/>
      <c r="BX62" s="436"/>
      <c r="BY62" s="436"/>
      <c r="BZ62" s="436"/>
      <c r="CA62" s="436"/>
      <c r="CB62" s="436"/>
      <c r="CC62" s="436"/>
      <c r="CD62" s="436"/>
      <c r="CE62" s="436"/>
      <c r="CF62" s="436"/>
      <c r="CG62" s="436"/>
      <c r="CH62" s="436"/>
      <c r="CI62" s="436"/>
      <c r="CJ62" s="436"/>
      <c r="CK62" s="436"/>
      <c r="CL62" s="436"/>
      <c r="CM62" s="436"/>
      <c r="CN62" s="437"/>
    </row>
    <row r="63" spans="1:97" ht="33" customHeight="1" x14ac:dyDescent="0.2">
      <c r="A63" s="426" t="s">
        <v>187</v>
      </c>
      <c r="B63" s="427"/>
      <c r="C63" s="427"/>
      <c r="D63" s="427"/>
      <c r="E63" s="427"/>
      <c r="F63" s="427"/>
      <c r="G63" s="427"/>
      <c r="H63" s="427"/>
      <c r="I63" s="427"/>
      <c r="J63" s="427"/>
      <c r="K63" s="427"/>
      <c r="L63" s="364" t="s">
        <v>5</v>
      </c>
      <c r="M63" s="365"/>
      <c r="N63" s="365"/>
      <c r="O63" s="384" t="s">
        <v>71</v>
      </c>
      <c r="P63" s="450"/>
      <c r="Q63" s="450"/>
      <c r="R63" s="450"/>
      <c r="S63" s="450"/>
      <c r="T63" s="450"/>
      <c r="U63" s="450"/>
      <c r="V63" s="450"/>
      <c r="W63" s="450"/>
      <c r="X63" s="450"/>
      <c r="Y63" s="450"/>
      <c r="Z63" s="450"/>
      <c r="AA63" s="450"/>
      <c r="AB63" s="451"/>
      <c r="AC63" s="365" t="s">
        <v>5</v>
      </c>
      <c r="AD63" s="365"/>
      <c r="AE63" s="365"/>
      <c r="AF63" s="384" t="s">
        <v>72</v>
      </c>
      <c r="AG63" s="384"/>
      <c r="AH63" s="384"/>
      <c r="AI63" s="384"/>
      <c r="AJ63" s="384"/>
      <c r="AK63" s="384"/>
      <c r="AL63" s="384"/>
      <c r="AM63" s="384"/>
      <c r="AN63" s="384"/>
      <c r="AO63" s="384"/>
      <c r="AP63" s="384"/>
      <c r="AQ63" s="384"/>
      <c r="AR63" s="384"/>
      <c r="AS63" s="385"/>
      <c r="AT63" s="453" t="s">
        <v>78</v>
      </c>
      <c r="AU63" s="454"/>
      <c r="AV63" s="454"/>
      <c r="AW63" s="454"/>
      <c r="AX63" s="454"/>
      <c r="AY63" s="454"/>
      <c r="AZ63" s="454"/>
      <c r="BA63" s="454"/>
      <c r="BB63" s="454"/>
      <c r="BC63" s="454"/>
      <c r="BD63" s="454"/>
      <c r="BE63" s="454"/>
      <c r="BF63" s="454"/>
      <c r="BG63" s="454"/>
      <c r="BH63" s="454"/>
      <c r="BI63" s="454"/>
      <c r="BJ63" s="454"/>
      <c r="BK63" s="454"/>
      <c r="BL63" s="454"/>
      <c r="BM63" s="454"/>
      <c r="BN63" s="454"/>
      <c r="BO63" s="454"/>
      <c r="BP63" s="454"/>
      <c r="BQ63" s="454"/>
      <c r="BR63" s="454"/>
      <c r="BS63" s="454"/>
      <c r="BT63" s="454"/>
      <c r="BU63" s="454"/>
      <c r="BV63" s="454"/>
      <c r="BW63" s="454"/>
      <c r="BX63" s="454"/>
      <c r="BY63" s="454"/>
      <c r="BZ63" s="454"/>
      <c r="CA63" s="454"/>
      <c r="CB63" s="454"/>
      <c r="CC63" s="454"/>
      <c r="CD63" s="454"/>
      <c r="CE63" s="454"/>
      <c r="CF63" s="454"/>
      <c r="CG63" s="454"/>
      <c r="CH63" s="454"/>
      <c r="CI63" s="454"/>
      <c r="CJ63" s="454"/>
      <c r="CK63" s="454"/>
      <c r="CL63" s="454"/>
      <c r="CM63" s="454"/>
      <c r="CN63" s="455"/>
    </row>
    <row r="64" spans="1:97" ht="22.5" customHeight="1" x14ac:dyDescent="0.2">
      <c r="A64" s="428"/>
      <c r="B64" s="429"/>
      <c r="C64" s="429"/>
      <c r="D64" s="429"/>
      <c r="E64" s="429"/>
      <c r="F64" s="429"/>
      <c r="G64" s="429"/>
      <c r="H64" s="429"/>
      <c r="I64" s="429"/>
      <c r="J64" s="429"/>
      <c r="K64" s="429"/>
      <c r="L64" s="233"/>
      <c r="M64" s="72"/>
      <c r="N64" s="72"/>
      <c r="O64" s="72"/>
      <c r="P64" s="72"/>
      <c r="Q64" s="72"/>
      <c r="R64" s="72"/>
      <c r="S64" s="72"/>
      <c r="T64" s="72"/>
      <c r="U64" s="72"/>
      <c r="V64" s="72"/>
      <c r="W64" s="72"/>
      <c r="X64" s="72"/>
      <c r="Y64" s="72"/>
      <c r="Z64" s="72"/>
      <c r="AA64" s="72"/>
      <c r="AB64" s="234"/>
      <c r="AC64" s="457" t="s">
        <v>200</v>
      </c>
      <c r="AD64" s="458"/>
      <c r="AE64" s="458"/>
      <c r="AF64" s="458"/>
      <c r="AG64" s="458"/>
      <c r="AH64" s="458"/>
      <c r="AI64" s="458"/>
      <c r="AJ64" s="458"/>
      <c r="AK64" s="458"/>
      <c r="AL64" s="458"/>
      <c r="AM64" s="458"/>
      <c r="AN64" s="458"/>
      <c r="AO64" s="458"/>
      <c r="AP64" s="458"/>
      <c r="AQ64" s="458"/>
      <c r="AR64" s="458"/>
      <c r="AS64" s="459"/>
      <c r="AT64" s="473" t="s">
        <v>188</v>
      </c>
      <c r="AU64" s="474"/>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3" t="s">
        <v>189</v>
      </c>
      <c r="CN64" s="394"/>
    </row>
    <row r="65" spans="1:92" ht="22.5" customHeight="1" x14ac:dyDescent="0.2">
      <c r="A65" s="428"/>
      <c r="B65" s="429"/>
      <c r="C65" s="429"/>
      <c r="D65" s="429"/>
      <c r="E65" s="429"/>
      <c r="F65" s="429"/>
      <c r="G65" s="429"/>
      <c r="H65" s="429"/>
      <c r="I65" s="429"/>
      <c r="J65" s="429"/>
      <c r="K65" s="429"/>
      <c r="L65" s="233"/>
      <c r="M65" s="72"/>
      <c r="N65" s="72"/>
      <c r="O65" s="72"/>
      <c r="P65" s="72"/>
      <c r="Q65" s="72"/>
      <c r="R65" s="72"/>
      <c r="S65" s="72"/>
      <c r="T65" s="72"/>
      <c r="U65" s="72"/>
      <c r="V65" s="72"/>
      <c r="W65" s="72"/>
      <c r="X65" s="72"/>
      <c r="Y65" s="72"/>
      <c r="Z65" s="72"/>
      <c r="AA65" s="72"/>
      <c r="AB65" s="234"/>
      <c r="AC65" s="460"/>
      <c r="AD65" s="461"/>
      <c r="AE65" s="461"/>
      <c r="AF65" s="461"/>
      <c r="AG65" s="461"/>
      <c r="AH65" s="461"/>
      <c r="AI65" s="461"/>
      <c r="AJ65" s="461"/>
      <c r="AK65" s="461"/>
      <c r="AL65" s="461"/>
      <c r="AM65" s="461"/>
      <c r="AN65" s="461"/>
      <c r="AO65" s="461"/>
      <c r="AP65" s="461"/>
      <c r="AQ65" s="461"/>
      <c r="AR65" s="461"/>
      <c r="AS65" s="462"/>
      <c r="AT65" s="386" t="s">
        <v>188</v>
      </c>
      <c r="AU65" s="387"/>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388"/>
      <c r="BV65" s="388"/>
      <c r="BW65" s="388"/>
      <c r="BX65" s="388"/>
      <c r="BY65" s="388"/>
      <c r="BZ65" s="388"/>
      <c r="CA65" s="388"/>
      <c r="CB65" s="388"/>
      <c r="CC65" s="388"/>
      <c r="CD65" s="388"/>
      <c r="CE65" s="388"/>
      <c r="CF65" s="388"/>
      <c r="CG65" s="388"/>
      <c r="CH65" s="388"/>
      <c r="CI65" s="388"/>
      <c r="CJ65" s="388"/>
      <c r="CK65" s="388"/>
      <c r="CL65" s="388"/>
      <c r="CM65" s="440" t="s">
        <v>189</v>
      </c>
      <c r="CN65" s="441"/>
    </row>
    <row r="66" spans="1:92" ht="22.5" customHeight="1" x14ac:dyDescent="0.2">
      <c r="A66" s="430"/>
      <c r="B66" s="431"/>
      <c r="C66" s="431"/>
      <c r="D66" s="431"/>
      <c r="E66" s="431"/>
      <c r="F66" s="431"/>
      <c r="G66" s="431"/>
      <c r="H66" s="431"/>
      <c r="I66" s="431"/>
      <c r="J66" s="431"/>
      <c r="K66" s="431"/>
      <c r="L66" s="235"/>
      <c r="M66" s="236"/>
      <c r="N66" s="236"/>
      <c r="O66" s="236"/>
      <c r="P66" s="236"/>
      <c r="Q66" s="236"/>
      <c r="R66" s="236"/>
      <c r="S66" s="236"/>
      <c r="T66" s="236"/>
      <c r="U66" s="236"/>
      <c r="V66" s="236"/>
      <c r="W66" s="236"/>
      <c r="X66" s="236"/>
      <c r="Y66" s="236"/>
      <c r="Z66" s="236"/>
      <c r="AA66" s="236"/>
      <c r="AB66" s="237"/>
      <c r="AC66" s="463"/>
      <c r="AD66" s="464"/>
      <c r="AE66" s="464"/>
      <c r="AF66" s="464"/>
      <c r="AG66" s="464"/>
      <c r="AH66" s="464"/>
      <c r="AI66" s="464"/>
      <c r="AJ66" s="464"/>
      <c r="AK66" s="464"/>
      <c r="AL66" s="464"/>
      <c r="AM66" s="464"/>
      <c r="AN66" s="464"/>
      <c r="AO66" s="464"/>
      <c r="AP66" s="464"/>
      <c r="AQ66" s="464"/>
      <c r="AR66" s="464"/>
      <c r="AS66" s="465"/>
      <c r="AT66" s="382" t="s">
        <v>188</v>
      </c>
      <c r="AU66" s="383"/>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389"/>
      <c r="BV66" s="389"/>
      <c r="BW66" s="389"/>
      <c r="BX66" s="389"/>
      <c r="BY66" s="389"/>
      <c r="BZ66" s="389"/>
      <c r="CA66" s="389"/>
      <c r="CB66" s="389"/>
      <c r="CC66" s="389"/>
      <c r="CD66" s="389"/>
      <c r="CE66" s="389"/>
      <c r="CF66" s="389"/>
      <c r="CG66" s="389"/>
      <c r="CH66" s="389"/>
      <c r="CI66" s="389"/>
      <c r="CJ66" s="389"/>
      <c r="CK66" s="389"/>
      <c r="CL66" s="389"/>
      <c r="CM66" s="438" t="s">
        <v>189</v>
      </c>
      <c r="CN66" s="439"/>
    </row>
    <row r="67" spans="1:92" ht="22.5" customHeight="1" x14ac:dyDescent="0.2">
      <c r="A67" s="102"/>
      <c r="B67" s="102"/>
      <c r="C67" s="102"/>
      <c r="D67" s="103"/>
      <c r="E67" s="103"/>
      <c r="F67" s="104"/>
      <c r="G67" s="104"/>
      <c r="H67" s="104"/>
      <c r="I67" s="103"/>
      <c r="J67" s="103"/>
      <c r="K67" s="72"/>
      <c r="L67" s="72"/>
      <c r="M67" s="72"/>
      <c r="N67" s="72"/>
      <c r="O67" s="72"/>
      <c r="P67" s="72"/>
      <c r="Q67" s="72"/>
      <c r="R67" s="72"/>
      <c r="S67" s="72"/>
      <c r="T67" s="72"/>
      <c r="U67" s="72"/>
      <c r="V67" s="72"/>
      <c r="W67" s="72"/>
      <c r="X67" s="72"/>
      <c r="Y67" s="72"/>
      <c r="Z67" s="72"/>
      <c r="AA67" s="72"/>
      <c r="AB67" s="72"/>
      <c r="AC67" s="72"/>
      <c r="AP67" s="72"/>
      <c r="AQ67" s="72"/>
      <c r="AR67" s="72"/>
      <c r="BI67" s="105"/>
      <c r="BJ67" s="105"/>
      <c r="BK67" s="105"/>
      <c r="BL67" s="105"/>
      <c r="BM67" s="105"/>
      <c r="BN67" s="105"/>
      <c r="BP67" s="105"/>
      <c r="BQ67" s="152"/>
      <c r="BR67" s="152"/>
      <c r="BS67" s="152"/>
      <c r="BT67" s="152"/>
      <c r="BU67" s="152"/>
      <c r="BV67" s="152"/>
      <c r="BW67" s="152"/>
      <c r="BX67" s="152"/>
      <c r="BY67" s="152"/>
      <c r="BZ67" s="152"/>
      <c r="CA67" s="152"/>
      <c r="CB67" s="152"/>
      <c r="CC67" s="152"/>
      <c r="CD67" s="152"/>
      <c r="CE67" s="152"/>
      <c r="CF67" s="152"/>
      <c r="CG67" s="152"/>
      <c r="CH67" s="152"/>
      <c r="CI67" s="152"/>
      <c r="CJ67" s="152"/>
      <c r="CK67" s="152"/>
      <c r="CL67" s="152"/>
      <c r="CM67" s="152"/>
      <c r="CN67" s="152"/>
    </row>
    <row r="68" spans="1:92" ht="22.5" customHeight="1" x14ac:dyDescent="0.2">
      <c r="A68" s="126"/>
      <c r="B68" s="126"/>
      <c r="C68" s="126"/>
      <c r="D68" s="126"/>
      <c r="E68" s="126"/>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101"/>
      <c r="AT68" s="88"/>
      <c r="AU68" s="88"/>
      <c r="AV68" s="88"/>
      <c r="AW68" s="89"/>
      <c r="AX68" s="89"/>
      <c r="AY68" s="89"/>
      <c r="AZ68" s="89"/>
      <c r="BA68" s="89"/>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1"/>
      <c r="CE68" s="91"/>
      <c r="CF68" s="91"/>
      <c r="CG68" s="91"/>
      <c r="CH68" s="91"/>
      <c r="CI68" s="91"/>
      <c r="CJ68" s="91"/>
      <c r="CK68" s="91"/>
      <c r="CL68" s="91"/>
      <c r="CM68" s="91"/>
      <c r="CN68" s="91"/>
    </row>
    <row r="69" spans="1:92" ht="45" customHeight="1" x14ac:dyDescent="0.2">
      <c r="A69" s="329" t="s">
        <v>215</v>
      </c>
      <c r="B69" s="329"/>
      <c r="C69" s="329"/>
      <c r="D69" s="329"/>
      <c r="E69" s="329"/>
      <c r="F69" s="329"/>
      <c r="G69" s="329"/>
      <c r="H69" s="329"/>
      <c r="I69" s="329"/>
      <c r="J69" s="329"/>
      <c r="K69" s="329"/>
      <c r="L69" s="329"/>
      <c r="M69" s="329"/>
      <c r="N69" s="329"/>
      <c r="O69" s="329"/>
      <c r="P69" s="329"/>
      <c r="Q69" s="329"/>
      <c r="R69" s="329"/>
      <c r="S69" s="329"/>
      <c r="T69" s="329"/>
      <c r="U69" s="329"/>
      <c r="V69" s="329"/>
      <c r="W69" s="329"/>
      <c r="X69" s="422"/>
      <c r="Y69" s="475" t="str">
        <f>IF('定型様式1｜総括表'!$W$60=0,"",'定型様式1｜総括表'!$W$60)</f>
        <v/>
      </c>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476"/>
      <c r="BC69" s="476"/>
      <c r="BD69" s="476"/>
      <c r="BE69" s="476"/>
      <c r="BF69" s="476"/>
      <c r="BG69" s="476"/>
      <c r="BH69" s="476"/>
      <c r="BI69" s="476"/>
      <c r="BJ69" s="476"/>
      <c r="BK69" s="476"/>
      <c r="BL69" s="476"/>
      <c r="BM69" s="476"/>
      <c r="BN69" s="476"/>
      <c r="BO69" s="477"/>
      <c r="BP69" s="390" t="s">
        <v>37</v>
      </c>
      <c r="BQ69" s="391"/>
      <c r="BR69" s="391"/>
      <c r="BS69" s="391"/>
      <c r="BT69" s="391"/>
      <c r="BU69" s="391"/>
      <c r="BV69" s="391"/>
      <c r="BW69" s="391"/>
      <c r="BX69" s="391"/>
      <c r="BY69" s="391"/>
      <c r="BZ69" s="391"/>
      <c r="CA69" s="391"/>
      <c r="CB69" s="391"/>
      <c r="CC69" s="391"/>
      <c r="CD69" s="391"/>
      <c r="CE69" s="391"/>
      <c r="CF69" s="391"/>
      <c r="CG69" s="391"/>
      <c r="CH69" s="391"/>
      <c r="CI69" s="391"/>
      <c r="CJ69" s="391"/>
      <c r="CK69" s="391"/>
      <c r="CL69" s="391"/>
      <c r="CM69" s="391"/>
      <c r="CN69" s="391"/>
    </row>
    <row r="70" spans="1:92" ht="18.75" customHeight="1" x14ac:dyDescent="0.2">
      <c r="A70" s="102"/>
      <c r="B70" s="102"/>
      <c r="C70" s="102"/>
      <c r="D70" s="103"/>
      <c r="E70" s="103"/>
      <c r="F70" s="104"/>
      <c r="G70" s="104"/>
      <c r="H70" s="104"/>
      <c r="I70" s="103"/>
      <c r="J70" s="103"/>
      <c r="K70" s="72"/>
      <c r="L70" s="72"/>
      <c r="M70" s="72"/>
      <c r="N70" s="72"/>
      <c r="O70" s="72"/>
      <c r="P70" s="72"/>
      <c r="Q70" s="72"/>
      <c r="R70" s="72"/>
      <c r="S70" s="72"/>
      <c r="T70" s="72"/>
      <c r="U70" s="72"/>
      <c r="V70" s="72"/>
      <c r="W70" s="72"/>
      <c r="X70" s="72"/>
      <c r="Y70" s="72"/>
      <c r="Z70" s="72"/>
      <c r="AA70" s="72"/>
      <c r="AB70" s="72"/>
      <c r="AC70" s="72"/>
      <c r="AP70" s="72"/>
      <c r="AQ70" s="72"/>
      <c r="AR70" s="72"/>
      <c r="BI70" s="105"/>
      <c r="BJ70" s="105"/>
      <c r="BK70" s="105"/>
      <c r="BL70" s="105"/>
      <c r="BM70" s="105"/>
      <c r="BN70" s="105"/>
      <c r="BP70" s="105"/>
      <c r="BQ70" s="381"/>
      <c r="BR70" s="381"/>
      <c r="BS70" s="381"/>
      <c r="BT70" s="381"/>
      <c r="BU70" s="381"/>
      <c r="BV70" s="381"/>
      <c r="BW70" s="381"/>
      <c r="BX70" s="381"/>
      <c r="BY70" s="381"/>
      <c r="BZ70" s="381"/>
      <c r="CA70" s="381"/>
      <c r="CB70" s="381"/>
      <c r="CC70" s="381"/>
      <c r="CD70" s="381"/>
      <c r="CE70" s="381"/>
      <c r="CF70" s="381"/>
      <c r="CG70" s="381"/>
      <c r="CH70" s="381"/>
      <c r="CI70" s="381"/>
      <c r="CJ70" s="381"/>
      <c r="CK70" s="381"/>
      <c r="CL70" s="381"/>
      <c r="CM70" s="381"/>
      <c r="CN70" s="381"/>
    </row>
    <row r="71" spans="1:92" ht="18.75" customHeight="1" x14ac:dyDescent="0.2">
      <c r="A71" s="102"/>
      <c r="B71" s="102"/>
      <c r="C71" s="102"/>
      <c r="D71" s="103"/>
      <c r="E71" s="103"/>
      <c r="F71" s="104"/>
      <c r="G71" s="104"/>
      <c r="H71" s="104"/>
      <c r="I71" s="103"/>
      <c r="J71" s="103"/>
      <c r="K71" s="72"/>
      <c r="L71" s="72"/>
      <c r="M71" s="72"/>
      <c r="N71" s="72"/>
      <c r="O71" s="72"/>
      <c r="P71" s="72"/>
      <c r="Q71" s="72"/>
      <c r="R71" s="72"/>
      <c r="S71" s="72"/>
      <c r="T71" s="72"/>
      <c r="U71" s="72"/>
      <c r="V71" s="72"/>
      <c r="W71" s="72"/>
      <c r="X71" s="72"/>
      <c r="Y71" s="72"/>
      <c r="Z71" s="72"/>
      <c r="AA71" s="72"/>
      <c r="AB71" s="72"/>
      <c r="AC71" s="72"/>
      <c r="AP71" s="72"/>
      <c r="AQ71" s="72"/>
      <c r="AR71" s="72"/>
      <c r="BI71" s="105"/>
      <c r="BJ71" s="105"/>
      <c r="BK71" s="105"/>
      <c r="BL71" s="105"/>
      <c r="BM71" s="105"/>
      <c r="BN71" s="105"/>
      <c r="BP71" s="105"/>
      <c r="BQ71" s="152"/>
      <c r="BR71" s="152"/>
      <c r="BS71" s="152"/>
      <c r="BT71" s="152"/>
      <c r="BU71" s="152"/>
      <c r="BV71" s="152"/>
      <c r="BW71" s="152"/>
      <c r="BX71" s="152"/>
      <c r="BY71" s="152"/>
      <c r="BZ71" s="152"/>
      <c r="CA71" s="152"/>
      <c r="CB71" s="152"/>
      <c r="CC71" s="152"/>
      <c r="CD71" s="152"/>
      <c r="CE71" s="152"/>
      <c r="CF71" s="152"/>
      <c r="CG71" s="152"/>
      <c r="CH71" s="152"/>
      <c r="CI71" s="152"/>
      <c r="CJ71" s="152"/>
      <c r="CK71" s="152"/>
      <c r="CL71" s="152"/>
      <c r="CM71" s="152"/>
      <c r="CN71" s="152"/>
    </row>
    <row r="72" spans="1:92" ht="18.75" customHeight="1" x14ac:dyDescent="0.2">
      <c r="A72" s="102"/>
      <c r="B72" s="102"/>
      <c r="C72" s="102"/>
      <c r="D72" s="103"/>
      <c r="E72" s="103"/>
      <c r="F72" s="104"/>
      <c r="G72" s="104"/>
      <c r="H72" s="104"/>
      <c r="I72" s="103"/>
      <c r="J72" s="103"/>
      <c r="K72" s="72"/>
      <c r="L72" s="72"/>
      <c r="M72" s="72"/>
      <c r="N72" s="72"/>
      <c r="O72" s="72"/>
      <c r="P72" s="72"/>
      <c r="Q72" s="72"/>
      <c r="R72" s="72"/>
      <c r="S72" s="72"/>
      <c r="T72" s="72"/>
      <c r="U72" s="72"/>
      <c r="V72" s="72"/>
      <c r="W72" s="72"/>
      <c r="X72" s="72"/>
      <c r="Y72" s="72"/>
      <c r="Z72" s="72"/>
      <c r="AA72" s="72"/>
      <c r="AB72" s="72"/>
      <c r="AC72" s="72"/>
      <c r="AP72" s="72"/>
      <c r="AQ72" s="72"/>
      <c r="AR72" s="72"/>
      <c r="BI72" s="105"/>
      <c r="BJ72" s="105"/>
      <c r="BK72" s="105"/>
      <c r="BL72" s="105"/>
      <c r="BM72" s="105"/>
      <c r="BN72" s="105"/>
      <c r="BP72" s="105"/>
      <c r="BQ72" s="152"/>
      <c r="BR72" s="152"/>
      <c r="BS72" s="152"/>
      <c r="BT72" s="152"/>
      <c r="BU72" s="152"/>
      <c r="BV72" s="152"/>
      <c r="BW72" s="152"/>
      <c r="BX72" s="152"/>
      <c r="BY72" s="152"/>
      <c r="BZ72" s="152"/>
      <c r="CA72" s="152"/>
      <c r="CB72" s="152"/>
      <c r="CC72" s="152"/>
      <c r="CD72" s="152"/>
      <c r="CE72" s="152"/>
      <c r="CF72" s="152"/>
      <c r="CG72" s="152"/>
      <c r="CH72" s="152"/>
      <c r="CI72" s="152"/>
      <c r="CJ72" s="152"/>
      <c r="CK72" s="152"/>
      <c r="CL72" s="152"/>
      <c r="CM72" s="152"/>
      <c r="CN72" s="152"/>
    </row>
    <row r="73" spans="1:92" ht="18" customHeight="1" x14ac:dyDescent="0.2">
      <c r="A73" s="337" t="s">
        <v>216</v>
      </c>
      <c r="B73" s="337"/>
      <c r="C73" s="337"/>
      <c r="D73" s="337"/>
      <c r="E73" s="337"/>
      <c r="F73" s="337"/>
      <c r="G73" s="337"/>
      <c r="H73" s="337"/>
      <c r="I73" s="337"/>
      <c r="J73" s="337"/>
      <c r="K73" s="337"/>
      <c r="L73" s="337"/>
      <c r="M73" s="337"/>
      <c r="N73" s="337"/>
      <c r="O73" s="337"/>
      <c r="P73" s="337"/>
      <c r="Q73" s="337"/>
      <c r="R73" s="337"/>
      <c r="S73" s="337"/>
      <c r="T73" s="337"/>
      <c r="U73" s="337"/>
      <c r="V73" s="337"/>
      <c r="W73" s="337"/>
      <c r="X73" s="337"/>
      <c r="Y73" s="90"/>
      <c r="Z73" s="90"/>
      <c r="AA73" s="90"/>
      <c r="AB73" s="90"/>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row>
    <row r="74" spans="1:92" ht="33" customHeight="1" x14ac:dyDescent="0.2">
      <c r="A74" s="324" t="s">
        <v>206</v>
      </c>
      <c r="B74" s="326"/>
      <c r="C74" s="326"/>
      <c r="D74" s="326"/>
      <c r="E74" s="326"/>
      <c r="F74" s="326"/>
      <c r="G74" s="326"/>
      <c r="H74" s="326"/>
      <c r="I74" s="326"/>
      <c r="J74" s="326"/>
      <c r="K74" s="327"/>
      <c r="L74" s="107"/>
      <c r="M74" s="345" t="s">
        <v>255</v>
      </c>
      <c r="N74" s="345"/>
      <c r="O74" s="345"/>
      <c r="P74" s="345"/>
      <c r="Q74" s="345"/>
      <c r="R74" s="408"/>
      <c r="S74" s="408"/>
      <c r="T74" s="408"/>
      <c r="U74" s="408"/>
      <c r="V74" s="346" t="s">
        <v>10</v>
      </c>
      <c r="W74" s="346"/>
      <c r="X74" s="346"/>
      <c r="Y74" s="346"/>
      <c r="Z74" s="344"/>
      <c r="AA74" s="344"/>
      <c r="AB74" s="344"/>
      <c r="AC74" s="344"/>
      <c r="AD74" s="344"/>
      <c r="AE74" s="346" t="s">
        <v>9</v>
      </c>
      <c r="AF74" s="346"/>
      <c r="AG74" s="346"/>
      <c r="AH74" s="346"/>
      <c r="AI74" s="345"/>
      <c r="AJ74" s="345"/>
      <c r="AK74" s="345"/>
      <c r="AL74" s="345"/>
      <c r="AM74" s="345"/>
      <c r="AN74" s="346" t="s">
        <v>8</v>
      </c>
      <c r="AO74" s="346"/>
      <c r="AP74" s="346"/>
      <c r="AQ74" s="346"/>
      <c r="AR74" s="108"/>
      <c r="AS74" s="324" t="s">
        <v>223</v>
      </c>
      <c r="AT74" s="325"/>
      <c r="AU74" s="325"/>
      <c r="AV74" s="325"/>
      <c r="AW74" s="325"/>
      <c r="AX74" s="325"/>
      <c r="AY74" s="325"/>
      <c r="AZ74" s="325"/>
      <c r="BA74" s="325"/>
      <c r="BB74" s="325"/>
      <c r="BC74" s="407"/>
      <c r="BD74" s="109"/>
      <c r="BE74" s="110"/>
      <c r="BF74" s="110"/>
      <c r="BG74" s="345" t="s">
        <v>255</v>
      </c>
      <c r="BH74" s="345"/>
      <c r="BI74" s="345"/>
      <c r="BJ74" s="345"/>
      <c r="BK74" s="345"/>
      <c r="BL74" s="408"/>
      <c r="BM74" s="408"/>
      <c r="BN74" s="408"/>
      <c r="BO74" s="408"/>
      <c r="BP74" s="371" t="s">
        <v>10</v>
      </c>
      <c r="BQ74" s="371"/>
      <c r="BR74" s="371"/>
      <c r="BS74" s="371"/>
      <c r="BT74" s="371"/>
      <c r="BU74" s="344"/>
      <c r="BV74" s="344"/>
      <c r="BW74" s="344"/>
      <c r="BX74" s="344"/>
      <c r="BY74" s="344"/>
      <c r="BZ74" s="346" t="s">
        <v>9</v>
      </c>
      <c r="CA74" s="346"/>
      <c r="CB74" s="346"/>
      <c r="CC74" s="346"/>
      <c r="CD74" s="345"/>
      <c r="CE74" s="345"/>
      <c r="CF74" s="345"/>
      <c r="CG74" s="345"/>
      <c r="CH74" s="345"/>
      <c r="CI74" s="346" t="s">
        <v>8</v>
      </c>
      <c r="CJ74" s="346"/>
      <c r="CK74" s="346"/>
      <c r="CL74" s="346"/>
      <c r="CM74" s="110"/>
      <c r="CN74" s="111"/>
    </row>
    <row r="75" spans="1:92" ht="15" customHeight="1" x14ac:dyDescent="0.2">
      <c r="E75" s="71"/>
      <c r="F75" s="71"/>
      <c r="G75" s="71"/>
      <c r="H75" s="71"/>
      <c r="Y75" s="90"/>
      <c r="Z75" s="90"/>
      <c r="AA75" s="90"/>
      <c r="AB75" s="90"/>
    </row>
    <row r="76" spans="1:92" ht="15" customHeight="1" x14ac:dyDescent="0.2">
      <c r="A76" s="102"/>
      <c r="B76" s="102"/>
      <c r="C76" s="102"/>
      <c r="D76" s="103"/>
      <c r="E76" s="103"/>
      <c r="F76" s="104"/>
      <c r="G76" s="104"/>
      <c r="H76" s="104"/>
      <c r="I76" s="103"/>
      <c r="J76" s="103"/>
      <c r="K76" s="72"/>
      <c r="L76" s="72"/>
      <c r="M76" s="72"/>
      <c r="N76" s="72"/>
      <c r="O76" s="72"/>
      <c r="P76" s="72"/>
      <c r="Q76" s="72"/>
      <c r="R76" s="72"/>
      <c r="S76" s="72"/>
      <c r="T76" s="72"/>
      <c r="U76" s="72"/>
      <c r="V76" s="72"/>
      <c r="W76" s="72"/>
      <c r="X76" s="72"/>
      <c r="Y76" s="72"/>
      <c r="Z76" s="72"/>
      <c r="AA76" s="72"/>
      <c r="AB76" s="72"/>
      <c r="AC76" s="72"/>
      <c r="AP76" s="72"/>
      <c r="AQ76" s="72"/>
      <c r="AR76" s="72"/>
      <c r="BI76" s="105"/>
      <c r="BJ76" s="105"/>
      <c r="BK76" s="105"/>
      <c r="BL76" s="105"/>
      <c r="BM76" s="105"/>
      <c r="BN76" s="105"/>
      <c r="BP76" s="105"/>
      <c r="BQ76" s="152"/>
      <c r="BR76" s="152"/>
      <c r="BS76" s="152"/>
      <c r="BT76" s="152"/>
      <c r="BU76" s="152"/>
      <c r="BV76" s="152"/>
      <c r="BW76" s="152"/>
      <c r="BX76" s="152"/>
      <c r="BY76" s="152"/>
      <c r="BZ76" s="152"/>
      <c r="CA76" s="152"/>
      <c r="CB76" s="152"/>
      <c r="CC76" s="152"/>
      <c r="CD76" s="152"/>
      <c r="CE76" s="152"/>
      <c r="CF76" s="152"/>
      <c r="CG76" s="152"/>
      <c r="CH76" s="152"/>
      <c r="CI76" s="152"/>
      <c r="CJ76" s="152"/>
      <c r="CK76" s="152"/>
      <c r="CL76" s="152"/>
      <c r="CM76" s="152"/>
      <c r="CN76" s="152"/>
    </row>
    <row r="77" spans="1:92" ht="15" customHeight="1" x14ac:dyDescent="0.2">
      <c r="A77" s="102"/>
      <c r="B77" s="102"/>
      <c r="C77" s="102"/>
      <c r="D77" s="103"/>
      <c r="E77" s="103"/>
      <c r="F77" s="104"/>
      <c r="G77" s="104"/>
      <c r="H77" s="104"/>
      <c r="I77" s="103"/>
      <c r="J77" s="103"/>
      <c r="K77" s="72"/>
      <c r="L77" s="72"/>
      <c r="M77" s="72"/>
      <c r="N77" s="72"/>
      <c r="O77" s="72"/>
      <c r="P77" s="72"/>
      <c r="Q77" s="72"/>
      <c r="R77" s="72"/>
      <c r="S77" s="72"/>
      <c r="T77" s="72"/>
      <c r="U77" s="72"/>
      <c r="V77" s="72"/>
      <c r="W77" s="72"/>
      <c r="X77" s="72"/>
      <c r="Y77" s="72"/>
      <c r="Z77" s="72"/>
      <c r="AA77" s="72"/>
      <c r="AB77" s="72"/>
      <c r="AC77" s="72"/>
      <c r="AP77" s="72"/>
      <c r="AQ77" s="72"/>
      <c r="AR77" s="72"/>
      <c r="BI77" s="105"/>
      <c r="BJ77" s="105"/>
      <c r="BK77" s="105"/>
      <c r="BL77" s="105"/>
      <c r="BM77" s="105"/>
      <c r="BN77" s="105"/>
      <c r="BP77" s="105"/>
      <c r="BQ77" s="152"/>
      <c r="BR77" s="152"/>
      <c r="BS77" s="152"/>
      <c r="BT77" s="152"/>
      <c r="BU77" s="152"/>
      <c r="BV77" s="152"/>
      <c r="BW77" s="152"/>
      <c r="BX77" s="152"/>
      <c r="BY77" s="152"/>
      <c r="BZ77" s="152"/>
      <c r="CA77" s="152"/>
      <c r="CB77" s="152"/>
      <c r="CC77" s="152"/>
      <c r="CD77" s="152"/>
      <c r="CE77" s="152"/>
      <c r="CF77" s="152"/>
      <c r="CG77" s="152"/>
      <c r="CH77" s="152"/>
      <c r="CI77" s="152"/>
      <c r="CJ77" s="152"/>
      <c r="CK77" s="152"/>
      <c r="CL77" s="152"/>
      <c r="CM77" s="152"/>
      <c r="CN77" s="152"/>
    </row>
    <row r="78" spans="1:92" ht="23.25" customHeight="1" x14ac:dyDescent="0.2">
      <c r="A78" s="337" t="s">
        <v>219</v>
      </c>
      <c r="B78" s="337"/>
      <c r="C78" s="337"/>
      <c r="D78" s="337"/>
      <c r="E78" s="337"/>
      <c r="F78" s="337"/>
      <c r="G78" s="337"/>
      <c r="H78" s="337"/>
      <c r="I78" s="337"/>
      <c r="J78" s="337"/>
      <c r="K78" s="337"/>
      <c r="L78" s="337"/>
      <c r="M78" s="337"/>
      <c r="N78" s="337"/>
      <c r="O78" s="337"/>
      <c r="P78" s="337"/>
      <c r="Q78" s="337"/>
      <c r="R78" s="337"/>
      <c r="S78" s="337"/>
      <c r="T78" s="337"/>
      <c r="U78" s="337"/>
      <c r="V78" s="337"/>
      <c r="W78" s="337"/>
      <c r="X78" s="337"/>
      <c r="Y78" s="116"/>
      <c r="Z78" s="116"/>
      <c r="AA78" s="116"/>
      <c r="AB78" s="116"/>
    </row>
    <row r="79" spans="1:92" ht="33" customHeight="1" x14ac:dyDescent="0.2">
      <c r="A79" s="357" t="s">
        <v>31</v>
      </c>
      <c r="B79" s="358"/>
      <c r="C79" s="358"/>
      <c r="D79" s="358"/>
      <c r="E79" s="358"/>
      <c r="F79" s="358"/>
      <c r="G79" s="358"/>
      <c r="H79" s="358"/>
      <c r="I79" s="358"/>
      <c r="J79" s="358"/>
      <c r="K79" s="359"/>
      <c r="L79" s="40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406"/>
      <c r="AS79" s="401" t="s">
        <v>42</v>
      </c>
      <c r="AT79" s="402"/>
      <c r="AU79" s="402"/>
      <c r="AV79" s="402"/>
      <c r="AW79" s="402"/>
      <c r="AX79" s="402"/>
      <c r="AY79" s="402"/>
      <c r="AZ79" s="402"/>
      <c r="BA79" s="402"/>
      <c r="BB79" s="402"/>
      <c r="BC79" s="403"/>
      <c r="BD79" s="405"/>
      <c r="BE79" s="345"/>
      <c r="BF79" s="345"/>
      <c r="BG79" s="345"/>
      <c r="BH79" s="345"/>
      <c r="BI79" s="345"/>
      <c r="BJ79" s="345"/>
      <c r="BK79" s="345"/>
      <c r="BL79" s="345"/>
      <c r="BM79" s="345"/>
      <c r="BN79" s="345"/>
      <c r="BO79" s="345"/>
      <c r="BP79" s="345"/>
      <c r="BQ79" s="345"/>
      <c r="BR79" s="345"/>
      <c r="BS79" s="345"/>
      <c r="BT79" s="345"/>
      <c r="BU79" s="345"/>
      <c r="BV79" s="345"/>
      <c r="BW79" s="345"/>
      <c r="BX79" s="345"/>
      <c r="BY79" s="345"/>
      <c r="BZ79" s="345"/>
      <c r="CA79" s="345"/>
      <c r="CB79" s="345"/>
      <c r="CC79" s="345"/>
      <c r="CD79" s="345"/>
      <c r="CE79" s="345"/>
      <c r="CF79" s="345"/>
      <c r="CG79" s="345"/>
      <c r="CH79" s="345"/>
      <c r="CI79" s="345"/>
      <c r="CJ79" s="345"/>
      <c r="CK79" s="345"/>
      <c r="CL79" s="345"/>
      <c r="CM79" s="345"/>
      <c r="CN79" s="406"/>
    </row>
    <row r="80" spans="1:92" ht="33" customHeight="1" x14ac:dyDescent="0.2">
      <c r="A80" s="357" t="s">
        <v>43</v>
      </c>
      <c r="B80" s="358"/>
      <c r="C80" s="358"/>
      <c r="D80" s="358"/>
      <c r="E80" s="358"/>
      <c r="F80" s="358"/>
      <c r="G80" s="358"/>
      <c r="H80" s="358"/>
      <c r="I80" s="358"/>
      <c r="J80" s="358"/>
      <c r="K80" s="359"/>
      <c r="L80" s="40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406"/>
      <c r="AS80" s="401" t="s">
        <v>39</v>
      </c>
      <c r="AT80" s="402"/>
      <c r="AU80" s="402"/>
      <c r="AV80" s="402"/>
      <c r="AW80" s="402"/>
      <c r="AX80" s="402"/>
      <c r="AY80" s="402"/>
      <c r="AZ80" s="402"/>
      <c r="BA80" s="402"/>
      <c r="BB80" s="402"/>
      <c r="BC80" s="403"/>
      <c r="BD80" s="404"/>
      <c r="BE80" s="379"/>
      <c r="BF80" s="379"/>
      <c r="BG80" s="379"/>
      <c r="BH80" s="379"/>
      <c r="BI80" s="379"/>
      <c r="BJ80" s="379"/>
      <c r="BK80" s="379"/>
      <c r="BL80" s="379"/>
      <c r="BM80" s="379"/>
      <c r="BN80" s="379"/>
      <c r="BO80" s="379"/>
      <c r="BP80" s="379"/>
      <c r="BQ80" s="379"/>
      <c r="BR80" s="379"/>
      <c r="BS80" s="421" t="s">
        <v>276</v>
      </c>
      <c r="BT80" s="421"/>
      <c r="BU80" s="379"/>
      <c r="BV80" s="379"/>
      <c r="BW80" s="379"/>
      <c r="BX80" s="379"/>
      <c r="BY80" s="379"/>
      <c r="BZ80" s="379"/>
      <c r="CA80" s="379"/>
      <c r="CB80" s="379"/>
      <c r="CC80" s="379"/>
      <c r="CD80" s="379"/>
      <c r="CE80" s="379"/>
      <c r="CF80" s="379"/>
      <c r="CG80" s="379"/>
      <c r="CH80" s="379"/>
      <c r="CI80" s="379"/>
      <c r="CJ80" s="379"/>
      <c r="CK80" s="379"/>
      <c r="CL80" s="379"/>
      <c r="CM80" s="379"/>
      <c r="CN80" s="380"/>
    </row>
    <row r="81" spans="1:92" ht="23.25" customHeight="1" x14ac:dyDescent="0.2">
      <c r="A81" s="395" t="s">
        <v>44</v>
      </c>
      <c r="B81" s="396"/>
      <c r="C81" s="396"/>
      <c r="D81" s="396"/>
      <c r="E81" s="396"/>
      <c r="F81" s="396"/>
      <c r="G81" s="396"/>
      <c r="H81" s="396"/>
      <c r="I81" s="396"/>
      <c r="J81" s="396"/>
      <c r="K81" s="397"/>
      <c r="L81" s="372" t="s">
        <v>33</v>
      </c>
      <c r="M81" s="373"/>
      <c r="N81" s="373"/>
      <c r="O81" s="468"/>
      <c r="P81" s="468"/>
      <c r="Q81" s="468"/>
      <c r="R81" s="468"/>
      <c r="S81" s="468"/>
      <c r="T81" s="468"/>
      <c r="U81" s="468"/>
      <c r="V81" s="468"/>
      <c r="W81" s="468"/>
      <c r="X81" s="468"/>
      <c r="Y81" s="373" t="s">
        <v>51</v>
      </c>
      <c r="Z81" s="373"/>
      <c r="AA81" s="373"/>
      <c r="AB81" s="468"/>
      <c r="AC81" s="468"/>
      <c r="AD81" s="468"/>
      <c r="AE81" s="468"/>
      <c r="AF81" s="468"/>
      <c r="AG81" s="468"/>
      <c r="AH81" s="468"/>
      <c r="AI81" s="468"/>
      <c r="AJ81" s="468"/>
      <c r="AK81" s="468"/>
      <c r="AL81" s="117"/>
      <c r="AM81" s="117"/>
      <c r="AN81" s="117"/>
      <c r="AO81" s="117"/>
      <c r="AP81" s="117"/>
      <c r="AQ81" s="117"/>
      <c r="AR81" s="117"/>
      <c r="AS81" s="117"/>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9"/>
      <c r="CH81" s="119"/>
      <c r="CI81" s="119"/>
      <c r="CJ81" s="119"/>
      <c r="CK81" s="119"/>
      <c r="CL81" s="119"/>
      <c r="CM81" s="119"/>
      <c r="CN81" s="120"/>
    </row>
    <row r="82" spans="1:92" ht="45" customHeight="1" x14ac:dyDescent="0.2">
      <c r="A82" s="398"/>
      <c r="B82" s="399"/>
      <c r="C82" s="399"/>
      <c r="D82" s="399"/>
      <c r="E82" s="399"/>
      <c r="F82" s="399"/>
      <c r="G82" s="399"/>
      <c r="H82" s="399"/>
      <c r="I82" s="399"/>
      <c r="J82" s="399"/>
      <c r="K82" s="400"/>
      <c r="L82" s="369"/>
      <c r="M82" s="370"/>
      <c r="N82" s="370"/>
      <c r="O82" s="370"/>
      <c r="P82" s="370"/>
      <c r="Q82" s="370"/>
      <c r="R82" s="370"/>
      <c r="S82" s="370"/>
      <c r="T82" s="370"/>
      <c r="U82" s="370"/>
      <c r="V82" s="370"/>
      <c r="W82" s="370"/>
      <c r="X82" s="370"/>
      <c r="Y82" s="370"/>
      <c r="Z82" s="370"/>
      <c r="AA82" s="370"/>
      <c r="AB82" s="370"/>
      <c r="AC82" s="374"/>
      <c r="AD82" s="375"/>
      <c r="AE82" s="375"/>
      <c r="AF82" s="375"/>
      <c r="AG82" s="375"/>
      <c r="AH82" s="375"/>
      <c r="AI82" s="375"/>
      <c r="AJ82" s="375"/>
      <c r="AK82" s="375"/>
      <c r="AL82" s="375"/>
      <c r="AM82" s="375"/>
      <c r="AN82" s="375"/>
      <c r="AO82" s="375"/>
      <c r="AP82" s="375"/>
      <c r="AQ82" s="375"/>
      <c r="AR82" s="375"/>
      <c r="AS82" s="376"/>
      <c r="AT82" s="377"/>
      <c r="AU82" s="377"/>
      <c r="AV82" s="377"/>
      <c r="AW82" s="377"/>
      <c r="AX82" s="377"/>
      <c r="AY82" s="377"/>
      <c r="AZ82" s="377"/>
      <c r="BA82" s="377"/>
      <c r="BB82" s="377"/>
      <c r="BC82" s="377"/>
      <c r="BD82" s="377"/>
      <c r="BE82" s="377"/>
      <c r="BF82" s="377"/>
      <c r="BG82" s="377"/>
      <c r="BH82" s="377"/>
      <c r="BI82" s="377"/>
      <c r="BJ82" s="377"/>
      <c r="BK82" s="377"/>
      <c r="BL82" s="377"/>
      <c r="BM82" s="377"/>
      <c r="BN82" s="377"/>
      <c r="BO82" s="377"/>
      <c r="BP82" s="377"/>
      <c r="BQ82" s="377"/>
      <c r="BR82" s="377"/>
      <c r="BS82" s="377"/>
      <c r="BT82" s="377"/>
      <c r="BU82" s="377"/>
      <c r="BV82" s="377"/>
      <c r="BW82" s="377"/>
      <c r="BX82" s="377"/>
      <c r="BY82" s="377"/>
      <c r="BZ82" s="377"/>
      <c r="CA82" s="377"/>
      <c r="CB82" s="377"/>
      <c r="CC82" s="377"/>
      <c r="CD82" s="377"/>
      <c r="CE82" s="377"/>
      <c r="CF82" s="377"/>
      <c r="CG82" s="377"/>
      <c r="CH82" s="377"/>
      <c r="CI82" s="377"/>
      <c r="CJ82" s="377"/>
      <c r="CK82" s="377"/>
      <c r="CL82" s="377"/>
      <c r="CM82" s="377"/>
      <c r="CN82" s="378"/>
    </row>
    <row r="83" spans="1:92" ht="33" customHeight="1" x14ac:dyDescent="0.2">
      <c r="A83" s="357" t="s">
        <v>38</v>
      </c>
      <c r="B83" s="358"/>
      <c r="C83" s="358"/>
      <c r="D83" s="358"/>
      <c r="E83" s="358"/>
      <c r="F83" s="358"/>
      <c r="G83" s="358"/>
      <c r="H83" s="358"/>
      <c r="I83" s="358"/>
      <c r="J83" s="358"/>
      <c r="K83" s="359"/>
      <c r="L83" s="360" t="s">
        <v>52</v>
      </c>
      <c r="M83" s="341"/>
      <c r="N83" s="339"/>
      <c r="O83" s="339"/>
      <c r="P83" s="339"/>
      <c r="Q83" s="339"/>
      <c r="R83" s="339"/>
      <c r="S83" s="339"/>
      <c r="T83" s="339"/>
      <c r="U83" s="339"/>
      <c r="V83" s="339"/>
      <c r="W83" s="341" t="s">
        <v>53</v>
      </c>
      <c r="X83" s="341"/>
      <c r="Y83" s="339"/>
      <c r="Z83" s="339"/>
      <c r="AA83" s="339"/>
      <c r="AB83" s="339"/>
      <c r="AC83" s="339"/>
      <c r="AD83" s="339"/>
      <c r="AE83" s="339"/>
      <c r="AF83" s="339"/>
      <c r="AG83" s="339"/>
      <c r="AH83" s="341" t="s">
        <v>51</v>
      </c>
      <c r="AI83" s="341"/>
      <c r="AJ83" s="339"/>
      <c r="AK83" s="339"/>
      <c r="AL83" s="339"/>
      <c r="AM83" s="339"/>
      <c r="AN83" s="339"/>
      <c r="AO83" s="339"/>
      <c r="AP83" s="339"/>
      <c r="AQ83" s="339"/>
      <c r="AR83" s="342"/>
      <c r="AS83" s="351" t="s">
        <v>41</v>
      </c>
      <c r="AT83" s="352"/>
      <c r="AU83" s="352"/>
      <c r="AV83" s="352"/>
      <c r="AW83" s="352"/>
      <c r="AX83" s="352"/>
      <c r="AY83" s="352"/>
      <c r="AZ83" s="352"/>
      <c r="BA83" s="352"/>
      <c r="BB83" s="352"/>
      <c r="BC83" s="353"/>
      <c r="BD83" s="121"/>
      <c r="BE83" s="361" t="s">
        <v>52</v>
      </c>
      <c r="BF83" s="361"/>
      <c r="BG83" s="347"/>
      <c r="BH83" s="347"/>
      <c r="BI83" s="347"/>
      <c r="BJ83" s="347"/>
      <c r="BK83" s="347"/>
      <c r="BL83" s="347"/>
      <c r="BM83" s="347"/>
      <c r="BN83" s="347"/>
      <c r="BO83" s="347"/>
      <c r="BP83" s="361" t="s">
        <v>53</v>
      </c>
      <c r="BQ83" s="361"/>
      <c r="BR83" s="347"/>
      <c r="BS83" s="347"/>
      <c r="BT83" s="347"/>
      <c r="BU83" s="347"/>
      <c r="BV83" s="347"/>
      <c r="BW83" s="347"/>
      <c r="BX83" s="347"/>
      <c r="BY83" s="347"/>
      <c r="BZ83" s="347"/>
      <c r="CA83" s="347"/>
      <c r="CB83" s="361" t="s">
        <v>51</v>
      </c>
      <c r="CC83" s="361"/>
      <c r="CD83" s="347"/>
      <c r="CE83" s="347"/>
      <c r="CF83" s="347"/>
      <c r="CG83" s="347"/>
      <c r="CH83" s="347"/>
      <c r="CI83" s="347"/>
      <c r="CJ83" s="347"/>
      <c r="CK83" s="347"/>
      <c r="CL83" s="347"/>
      <c r="CM83" s="347"/>
      <c r="CN83" s="348"/>
    </row>
    <row r="84" spans="1:92" ht="33" customHeight="1" x14ac:dyDescent="0.2">
      <c r="A84" s="416" t="s">
        <v>40</v>
      </c>
      <c r="B84" s="417"/>
      <c r="C84" s="358"/>
      <c r="D84" s="358"/>
      <c r="E84" s="358"/>
      <c r="F84" s="358"/>
      <c r="G84" s="358"/>
      <c r="H84" s="358"/>
      <c r="I84" s="358"/>
      <c r="J84" s="358"/>
      <c r="K84" s="359"/>
      <c r="L84" s="360" t="s">
        <v>52</v>
      </c>
      <c r="M84" s="341"/>
      <c r="N84" s="339"/>
      <c r="O84" s="339"/>
      <c r="P84" s="339"/>
      <c r="Q84" s="339"/>
      <c r="R84" s="339"/>
      <c r="S84" s="339"/>
      <c r="T84" s="339"/>
      <c r="U84" s="339"/>
      <c r="V84" s="339"/>
      <c r="W84" s="341" t="s">
        <v>53</v>
      </c>
      <c r="X84" s="341"/>
      <c r="Y84" s="339"/>
      <c r="Z84" s="339"/>
      <c r="AA84" s="339"/>
      <c r="AB84" s="339"/>
      <c r="AC84" s="339"/>
      <c r="AD84" s="339"/>
      <c r="AE84" s="339"/>
      <c r="AF84" s="339"/>
      <c r="AG84" s="339"/>
      <c r="AH84" s="341" t="s">
        <v>51</v>
      </c>
      <c r="AI84" s="341"/>
      <c r="AJ84" s="339"/>
      <c r="AK84" s="339"/>
      <c r="AL84" s="339"/>
      <c r="AM84" s="339"/>
      <c r="AN84" s="339"/>
      <c r="AO84" s="339"/>
      <c r="AP84" s="339"/>
      <c r="AQ84" s="339"/>
      <c r="AR84" s="342"/>
      <c r="AS84" s="354"/>
      <c r="AT84" s="355"/>
      <c r="AU84" s="355"/>
      <c r="AV84" s="355"/>
      <c r="AW84" s="355"/>
      <c r="AX84" s="355"/>
      <c r="AY84" s="355"/>
      <c r="AZ84" s="355"/>
      <c r="BA84" s="355"/>
      <c r="BB84" s="355"/>
      <c r="BC84" s="356"/>
      <c r="BD84" s="122"/>
      <c r="BE84" s="362"/>
      <c r="BF84" s="362"/>
      <c r="BG84" s="349"/>
      <c r="BH84" s="349"/>
      <c r="BI84" s="349"/>
      <c r="BJ84" s="349"/>
      <c r="BK84" s="349"/>
      <c r="BL84" s="349"/>
      <c r="BM84" s="349"/>
      <c r="BN84" s="349"/>
      <c r="BO84" s="349"/>
      <c r="BP84" s="362"/>
      <c r="BQ84" s="362"/>
      <c r="BR84" s="349"/>
      <c r="BS84" s="349"/>
      <c r="BT84" s="349"/>
      <c r="BU84" s="349"/>
      <c r="BV84" s="349"/>
      <c r="BW84" s="349"/>
      <c r="BX84" s="349"/>
      <c r="BY84" s="349"/>
      <c r="BZ84" s="349"/>
      <c r="CA84" s="349"/>
      <c r="CB84" s="362"/>
      <c r="CC84" s="362"/>
      <c r="CD84" s="349"/>
      <c r="CE84" s="349"/>
      <c r="CF84" s="349"/>
      <c r="CG84" s="349"/>
      <c r="CH84" s="349"/>
      <c r="CI84" s="349"/>
      <c r="CJ84" s="349"/>
      <c r="CK84" s="349"/>
      <c r="CL84" s="349"/>
      <c r="CM84" s="349"/>
      <c r="CN84" s="350"/>
    </row>
    <row r="85" spans="1:92" ht="23.25" customHeight="1" x14ac:dyDescent="0.2">
      <c r="A85" s="77"/>
      <c r="B85" s="77"/>
      <c r="C85" s="77"/>
      <c r="D85" s="123"/>
      <c r="E85" s="123"/>
      <c r="F85" s="123"/>
      <c r="G85" s="123"/>
      <c r="H85" s="123"/>
      <c r="I85" s="123"/>
      <c r="J85" s="123"/>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row>
    <row r="86" spans="1:92" ht="23.25" customHeight="1" x14ac:dyDescent="0.2">
      <c r="A86" s="77"/>
      <c r="B86" s="77" t="s">
        <v>176</v>
      </c>
      <c r="C86" s="77"/>
      <c r="D86" s="123"/>
      <c r="E86" s="123"/>
      <c r="F86" s="123"/>
      <c r="G86" s="123"/>
      <c r="H86" s="123"/>
      <c r="I86" s="123"/>
      <c r="J86" s="123"/>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row>
    <row r="87" spans="1:92" ht="23.25" customHeight="1" x14ac:dyDescent="0.2">
      <c r="A87" s="229"/>
      <c r="B87" s="229"/>
      <c r="C87" s="229"/>
      <c r="D87" s="229"/>
      <c r="E87" s="229"/>
      <c r="F87" s="229"/>
      <c r="G87" s="77" t="s">
        <v>177</v>
      </c>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229"/>
      <c r="AV87" s="229"/>
      <c r="AW87" s="229"/>
      <c r="AX87" s="229"/>
      <c r="AY87" s="229"/>
      <c r="AZ87" s="229"/>
      <c r="BA87" s="229"/>
      <c r="BB87" s="229"/>
      <c r="BC87" s="229"/>
      <c r="BD87" s="229"/>
      <c r="BE87" s="229"/>
      <c r="BF87" s="229"/>
      <c r="BG87" s="229"/>
      <c r="BH87" s="229"/>
      <c r="BI87" s="229"/>
      <c r="BJ87" s="229"/>
      <c r="BK87" s="229"/>
      <c r="BL87" s="229"/>
      <c r="BM87" s="229"/>
      <c r="BN87" s="229"/>
      <c r="BO87" s="229"/>
      <c r="BP87" s="229"/>
      <c r="BQ87" s="229"/>
      <c r="BR87" s="229"/>
      <c r="BS87" s="229"/>
      <c r="BT87" s="229"/>
      <c r="BU87" s="229"/>
      <c r="BV87" s="229"/>
      <c r="BW87" s="229"/>
      <c r="BX87" s="229"/>
      <c r="BY87" s="229"/>
      <c r="BZ87" s="229"/>
      <c r="CA87" s="229"/>
      <c r="CB87" s="229"/>
      <c r="CC87" s="229"/>
      <c r="CD87" s="229"/>
      <c r="CE87" s="229"/>
      <c r="CF87" s="229"/>
      <c r="CG87" s="229"/>
      <c r="CH87" s="229"/>
      <c r="CI87" s="229"/>
      <c r="CJ87" s="229"/>
      <c r="CK87" s="229"/>
      <c r="CL87" s="229"/>
      <c r="CM87" s="229"/>
      <c r="CN87" s="229"/>
    </row>
    <row r="88" spans="1:92" ht="23.25" customHeight="1" x14ac:dyDescent="0.2">
      <c r="E88" s="71"/>
      <c r="F88" s="71"/>
      <c r="G88" s="77"/>
      <c r="H88" s="71"/>
    </row>
    <row r="89" spans="1:92" s="54" customFormat="1" ht="19.5" customHeight="1" x14ac:dyDescent="0.2">
      <c r="C89" s="55"/>
      <c r="D89" s="55"/>
      <c r="E89" s="56"/>
      <c r="F89" s="56"/>
      <c r="G89" s="57"/>
      <c r="H89" s="57"/>
      <c r="I89" s="55"/>
      <c r="J89" s="58"/>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BN89" s="59"/>
      <c r="BP89" s="181"/>
      <c r="BQ89" s="181"/>
      <c r="BR89" s="181"/>
      <c r="BS89" s="181"/>
      <c r="BT89" s="181"/>
      <c r="BU89" s="181"/>
      <c r="BV89" s="181"/>
      <c r="BW89" s="181"/>
      <c r="BX89" s="181"/>
      <c r="BY89" s="181"/>
      <c r="BZ89" s="181"/>
      <c r="CA89" s="181"/>
      <c r="CB89" s="181"/>
      <c r="CC89" s="181"/>
      <c r="CD89" s="181"/>
      <c r="CE89" s="181"/>
      <c r="CF89" s="181"/>
      <c r="CG89" s="181"/>
      <c r="CH89" s="181"/>
      <c r="CI89" s="181"/>
      <c r="CJ89" s="181"/>
      <c r="CK89" s="181"/>
      <c r="CL89" s="181"/>
      <c r="CM89" s="181"/>
      <c r="CN89" s="181"/>
    </row>
    <row r="90" spans="1:92" s="54" customFormat="1" ht="9.75" customHeight="1" x14ac:dyDescent="0.2">
      <c r="C90" s="55"/>
      <c r="D90" s="55"/>
      <c r="E90" s="56"/>
      <c r="F90" s="56"/>
      <c r="G90" s="57"/>
      <c r="H90" s="57"/>
      <c r="I90" s="55"/>
      <c r="J90" s="58"/>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BN90" s="60"/>
      <c r="BO90" s="60"/>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71"/>
    </row>
    <row r="91" spans="1:92" s="54" customFormat="1" ht="9.75" customHeight="1" x14ac:dyDescent="0.2">
      <c r="C91" s="55"/>
      <c r="D91" s="55"/>
      <c r="E91" s="56"/>
      <c r="F91" s="56"/>
      <c r="G91" s="57"/>
      <c r="H91" s="57"/>
      <c r="I91" s="55"/>
      <c r="J91" s="58"/>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BN91" s="60"/>
      <c r="BO91" s="60"/>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71"/>
    </row>
    <row r="92" spans="1:92" s="54" customFormat="1" ht="18" customHeight="1" x14ac:dyDescent="0.2">
      <c r="A92" s="55" t="s">
        <v>222</v>
      </c>
      <c r="B92" s="55"/>
      <c r="C92" s="55"/>
      <c r="D92" s="55"/>
      <c r="E92" s="56"/>
      <c r="F92" s="56"/>
      <c r="G92" s="57"/>
      <c r="H92" s="57"/>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J92" s="55"/>
      <c r="AK92" s="55"/>
      <c r="AL92" s="55"/>
      <c r="AM92" s="55"/>
      <c r="AN92" s="55"/>
      <c r="AO92" s="55"/>
      <c r="AP92" s="55"/>
      <c r="AQ92" s="55"/>
      <c r="AR92" s="55"/>
      <c r="BK92" s="55"/>
      <c r="BL92" s="55"/>
      <c r="BM92" s="55"/>
      <c r="BO92" s="55"/>
      <c r="BP92" s="456"/>
      <c r="BQ92" s="456"/>
      <c r="BR92" s="456"/>
      <c r="BS92" s="456"/>
      <c r="BT92" s="56"/>
      <c r="BU92" s="56"/>
      <c r="BV92" s="56"/>
      <c r="BW92" s="56"/>
      <c r="BX92" s="56"/>
      <c r="BY92" s="56"/>
      <c r="BZ92" s="56"/>
      <c r="CA92" s="56"/>
      <c r="CB92" s="56"/>
      <c r="CC92" s="56"/>
      <c r="CD92" s="56"/>
      <c r="CE92" s="56"/>
      <c r="CF92" s="56"/>
      <c r="CG92" s="56"/>
      <c r="CH92" s="56"/>
      <c r="CI92" s="56"/>
      <c r="CJ92" s="56"/>
      <c r="CK92" s="56"/>
      <c r="CL92" s="56"/>
      <c r="CM92" s="56"/>
      <c r="CN92" s="56"/>
    </row>
    <row r="93" spans="1:92" s="54" customFormat="1" ht="18" customHeight="1" x14ac:dyDescent="0.2">
      <c r="A93" s="55"/>
      <c r="B93" s="55"/>
      <c r="C93" s="55"/>
      <c r="D93" s="55"/>
      <c r="E93" s="56"/>
      <c r="F93" s="56"/>
      <c r="G93" s="57"/>
      <c r="H93" s="57"/>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J93" s="55"/>
      <c r="AK93" s="55"/>
      <c r="AL93" s="55"/>
      <c r="AM93" s="55"/>
      <c r="AN93" s="55"/>
      <c r="AO93" s="55"/>
      <c r="AP93" s="55"/>
      <c r="AQ93" s="55"/>
      <c r="AR93" s="55"/>
      <c r="BK93" s="55"/>
      <c r="BL93" s="55"/>
      <c r="BM93" s="55"/>
      <c r="BO93" s="55"/>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row>
    <row r="94" spans="1:92" s="54" customFormat="1" ht="18" customHeight="1" x14ac:dyDescent="0.2">
      <c r="A94" s="55"/>
      <c r="B94" s="55"/>
      <c r="C94" s="55"/>
      <c r="D94" s="55"/>
      <c r="E94" s="56"/>
      <c r="F94" s="56"/>
      <c r="G94" s="57"/>
      <c r="H94" s="57"/>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J94" s="55"/>
      <c r="AK94" s="55"/>
      <c r="AL94" s="55"/>
      <c r="AM94" s="55"/>
      <c r="AN94" s="55"/>
      <c r="AO94" s="55"/>
      <c r="AP94" s="55"/>
      <c r="AQ94" s="55"/>
      <c r="AR94" s="55"/>
      <c r="BK94" s="55"/>
      <c r="BL94" s="55"/>
      <c r="BM94" s="55"/>
      <c r="BO94" s="55"/>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row>
    <row r="95" spans="1:92" s="54" customFormat="1" ht="18" customHeight="1" x14ac:dyDescent="0.2">
      <c r="A95" s="55"/>
      <c r="B95" s="55"/>
      <c r="C95" s="55"/>
      <c r="D95" s="55"/>
      <c r="E95" s="56"/>
      <c r="F95" s="56"/>
      <c r="G95" s="57"/>
      <c r="H95" s="57"/>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J95" s="55"/>
      <c r="AK95" s="55"/>
      <c r="AL95" s="55"/>
      <c r="AM95" s="55"/>
      <c r="AN95" s="55"/>
      <c r="AO95" s="55"/>
      <c r="AP95" s="55"/>
      <c r="AQ95" s="55"/>
      <c r="AR95" s="55"/>
      <c r="BK95" s="55"/>
      <c r="BL95" s="55"/>
      <c r="BM95" s="55"/>
      <c r="BO95" s="55"/>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row>
    <row r="96" spans="1:92" ht="28.5" customHeight="1" x14ac:dyDescent="0.2">
      <c r="A96" s="419" t="s">
        <v>45</v>
      </c>
      <c r="B96" s="419"/>
      <c r="C96" s="419"/>
      <c r="D96" s="419"/>
      <c r="E96" s="419"/>
      <c r="F96" s="419"/>
      <c r="G96" s="419"/>
      <c r="H96" s="419"/>
      <c r="I96" s="419"/>
      <c r="J96" s="419"/>
      <c r="K96" s="419"/>
      <c r="L96" s="419"/>
      <c r="M96" s="419"/>
      <c r="N96" s="419"/>
      <c r="O96" s="419"/>
      <c r="P96" s="419"/>
      <c r="Q96" s="419"/>
      <c r="R96" s="419"/>
      <c r="S96" s="419"/>
      <c r="T96" s="419"/>
      <c r="U96" s="419"/>
      <c r="V96" s="419"/>
      <c r="W96" s="419"/>
      <c r="X96" s="419"/>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19"/>
      <c r="AY96" s="419"/>
      <c r="AZ96" s="419"/>
      <c r="BA96" s="419"/>
      <c r="BB96" s="419"/>
      <c r="BC96" s="419"/>
      <c r="BD96" s="419"/>
      <c r="BE96" s="419"/>
      <c r="BF96" s="419"/>
      <c r="BG96" s="419"/>
      <c r="BH96" s="419"/>
      <c r="BI96" s="419"/>
      <c r="BJ96" s="419"/>
      <c r="BK96" s="419"/>
      <c r="BL96" s="419"/>
      <c r="BM96" s="419"/>
      <c r="BN96" s="419"/>
      <c r="BO96" s="419"/>
      <c r="BP96" s="419"/>
      <c r="BQ96" s="419"/>
      <c r="BR96" s="419"/>
      <c r="BS96" s="419"/>
      <c r="BT96" s="419"/>
      <c r="BU96" s="419"/>
      <c r="BV96" s="419"/>
      <c r="BW96" s="419"/>
      <c r="BX96" s="419"/>
      <c r="BY96" s="419"/>
      <c r="BZ96" s="419"/>
      <c r="CA96" s="419"/>
      <c r="CB96" s="419"/>
      <c r="CC96" s="419"/>
      <c r="CD96" s="419"/>
      <c r="CE96" s="419"/>
      <c r="CF96" s="419"/>
      <c r="CG96" s="419"/>
      <c r="CH96" s="419"/>
      <c r="CI96" s="419"/>
      <c r="CJ96" s="419"/>
      <c r="CK96" s="419"/>
      <c r="CL96" s="419"/>
      <c r="CM96" s="419"/>
      <c r="CN96" s="419"/>
    </row>
    <row r="97" spans="1:92" ht="28.5" customHeight="1" x14ac:dyDescent="0.2">
      <c r="A97" s="248"/>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c r="BO97" s="248"/>
      <c r="BP97" s="248"/>
      <c r="BQ97" s="248"/>
      <c r="BR97" s="248"/>
      <c r="BS97" s="248"/>
      <c r="BT97" s="248"/>
      <c r="BU97" s="248"/>
      <c r="BV97" s="248"/>
      <c r="BW97" s="248"/>
      <c r="BX97" s="248"/>
      <c r="BY97" s="248"/>
      <c r="BZ97" s="248"/>
      <c r="CA97" s="248"/>
      <c r="CB97" s="248"/>
      <c r="CC97" s="248"/>
      <c r="CD97" s="248"/>
      <c r="CE97" s="248"/>
      <c r="CF97" s="248"/>
      <c r="CG97" s="248"/>
      <c r="CH97" s="248"/>
      <c r="CI97" s="248"/>
      <c r="CJ97" s="248"/>
      <c r="CK97" s="248"/>
      <c r="CL97" s="248"/>
      <c r="CM97" s="248"/>
      <c r="CN97" s="248"/>
    </row>
    <row r="98" spans="1:92" ht="18" customHeight="1" x14ac:dyDescent="0.2">
      <c r="A98" s="251"/>
      <c r="B98" s="251"/>
    </row>
    <row r="99" spans="1:92" ht="92.25" customHeight="1" x14ac:dyDescent="0.2">
      <c r="A99" s="418" t="s">
        <v>46</v>
      </c>
      <c r="B99" s="418"/>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418"/>
      <c r="BA99" s="418"/>
      <c r="BB99" s="418"/>
      <c r="BC99" s="418"/>
      <c r="BD99" s="418"/>
      <c r="BE99" s="418"/>
      <c r="BF99" s="418"/>
      <c r="BG99" s="418"/>
      <c r="BH99" s="418"/>
      <c r="BI99" s="418"/>
      <c r="BJ99" s="418"/>
      <c r="BK99" s="418"/>
      <c r="BL99" s="418"/>
      <c r="BM99" s="418"/>
      <c r="BN99" s="418"/>
      <c r="BO99" s="418"/>
      <c r="BP99" s="418"/>
      <c r="BQ99" s="418"/>
      <c r="BR99" s="418"/>
      <c r="BS99" s="418"/>
      <c r="BT99" s="418"/>
      <c r="BU99" s="418"/>
      <c r="BV99" s="418"/>
      <c r="BW99" s="418"/>
      <c r="BX99" s="418"/>
      <c r="BY99" s="418"/>
      <c r="BZ99" s="418"/>
      <c r="CA99" s="418"/>
      <c r="CB99" s="418"/>
      <c r="CC99" s="418"/>
      <c r="CD99" s="418"/>
      <c r="CE99" s="418"/>
      <c r="CF99" s="418"/>
      <c r="CG99" s="418"/>
      <c r="CH99" s="418"/>
      <c r="CI99" s="418"/>
      <c r="CJ99" s="418"/>
      <c r="CK99" s="418"/>
      <c r="CL99" s="418"/>
      <c r="CM99" s="418"/>
      <c r="CN99" s="418"/>
    </row>
    <row r="100" spans="1:92" ht="18" customHeight="1" x14ac:dyDescent="0.2">
      <c r="A100" s="252"/>
      <c r="B100" s="252"/>
      <c r="C100" s="124"/>
      <c r="D100" s="124"/>
      <c r="E100" s="249"/>
      <c r="F100" s="249"/>
      <c r="G100" s="125"/>
      <c r="H100" s="125"/>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row>
    <row r="101" spans="1:92" ht="18" customHeight="1" x14ac:dyDescent="0.2">
      <c r="A101" s="252"/>
      <c r="B101" s="252"/>
      <c r="C101" s="124"/>
      <c r="D101" s="124"/>
      <c r="E101" s="249"/>
      <c r="F101" s="249"/>
      <c r="G101" s="125"/>
      <c r="H101" s="125"/>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row>
    <row r="102" spans="1:92" ht="18" customHeight="1" x14ac:dyDescent="0.2">
      <c r="A102" s="253"/>
      <c r="B102" s="253"/>
      <c r="C102" s="124"/>
      <c r="D102" s="124"/>
      <c r="E102" s="249"/>
      <c r="F102" s="249"/>
      <c r="G102" s="125"/>
      <c r="H102" s="125"/>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row>
    <row r="103" spans="1:92" ht="18" customHeight="1" x14ac:dyDescent="0.2">
      <c r="A103" s="253"/>
      <c r="B103" s="253"/>
      <c r="C103" s="124"/>
      <c r="D103" s="124"/>
      <c r="E103" s="249"/>
      <c r="F103" s="249"/>
      <c r="G103" s="125"/>
      <c r="H103" s="125"/>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row>
    <row r="104" spans="1:92" ht="18" customHeight="1" x14ac:dyDescent="0.2">
      <c r="A104" s="420" t="s">
        <v>47</v>
      </c>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0"/>
      <c r="BE104" s="420"/>
      <c r="BF104" s="420"/>
      <c r="BG104" s="420"/>
      <c r="BH104" s="420"/>
      <c r="BI104" s="420"/>
      <c r="BJ104" s="420"/>
      <c r="BK104" s="420"/>
      <c r="BL104" s="420"/>
      <c r="BM104" s="420"/>
      <c r="BN104" s="420"/>
      <c r="BO104" s="420"/>
      <c r="BP104" s="420"/>
      <c r="BQ104" s="420"/>
      <c r="BR104" s="420"/>
      <c r="BS104" s="420"/>
      <c r="BT104" s="420"/>
      <c r="BU104" s="420"/>
      <c r="BV104" s="420"/>
      <c r="BW104" s="420"/>
      <c r="BX104" s="420"/>
      <c r="BY104" s="420"/>
      <c r="BZ104" s="420"/>
      <c r="CA104" s="420"/>
      <c r="CB104" s="420"/>
      <c r="CC104" s="420"/>
      <c r="CD104" s="420"/>
      <c r="CE104" s="420"/>
      <c r="CF104" s="420"/>
      <c r="CG104" s="420"/>
      <c r="CH104" s="420"/>
      <c r="CI104" s="420"/>
      <c r="CJ104" s="420"/>
      <c r="CK104" s="420"/>
      <c r="CL104" s="420"/>
      <c r="CM104" s="420"/>
      <c r="CN104" s="420"/>
    </row>
    <row r="105" spans="1:92" ht="18" customHeight="1" x14ac:dyDescent="0.2">
      <c r="A105" s="249"/>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249"/>
      <c r="BA105" s="249"/>
      <c r="BB105" s="249"/>
      <c r="BC105" s="249"/>
      <c r="BD105" s="249"/>
      <c r="BE105" s="249"/>
      <c r="BF105" s="249"/>
      <c r="BG105" s="249"/>
      <c r="BH105" s="249"/>
      <c r="BI105" s="249"/>
      <c r="BJ105" s="249"/>
      <c r="BK105" s="249"/>
      <c r="BL105" s="249"/>
      <c r="BM105" s="249"/>
      <c r="BN105" s="249"/>
      <c r="BO105" s="249"/>
      <c r="BP105" s="249"/>
      <c r="BQ105" s="249"/>
      <c r="BR105" s="249"/>
      <c r="BS105" s="249"/>
      <c r="BT105" s="249"/>
      <c r="BU105" s="249"/>
      <c r="BV105" s="249"/>
      <c r="BW105" s="249"/>
      <c r="BX105" s="249"/>
      <c r="BY105" s="249"/>
      <c r="BZ105" s="249"/>
      <c r="CA105" s="249"/>
      <c r="CB105" s="249"/>
      <c r="CC105" s="249"/>
      <c r="CD105" s="249"/>
      <c r="CE105" s="249"/>
      <c r="CF105" s="249"/>
      <c r="CG105" s="249"/>
      <c r="CH105" s="249"/>
      <c r="CI105" s="249"/>
      <c r="CJ105" s="249"/>
      <c r="CK105" s="249"/>
      <c r="CL105" s="249"/>
      <c r="CM105" s="249"/>
      <c r="CN105" s="249"/>
    </row>
    <row r="106" spans="1:92" ht="117" customHeight="1" x14ac:dyDescent="0.2">
      <c r="A106" s="340" t="s">
        <v>208</v>
      </c>
      <c r="B106" s="340"/>
      <c r="C106" s="340"/>
      <c r="D106" s="340"/>
      <c r="E106" s="340"/>
      <c r="F106" s="340"/>
      <c r="G106" s="340"/>
      <c r="H106" s="340"/>
      <c r="I106" s="340"/>
      <c r="J106" s="340"/>
      <c r="K106" s="340"/>
      <c r="L106" s="340"/>
      <c r="M106" s="340"/>
      <c r="N106" s="340"/>
      <c r="O106" s="340"/>
      <c r="P106" s="340"/>
      <c r="Q106" s="340"/>
      <c r="R106" s="340"/>
      <c r="S106" s="340"/>
      <c r="T106" s="340"/>
      <c r="U106" s="340"/>
      <c r="V106" s="340"/>
      <c r="W106" s="340"/>
      <c r="X106" s="340"/>
      <c r="Y106" s="340"/>
      <c r="Z106" s="340"/>
      <c r="AA106" s="340"/>
      <c r="AB106" s="340"/>
      <c r="AC106" s="340"/>
      <c r="AD106" s="340"/>
      <c r="AE106" s="340"/>
      <c r="AF106" s="340"/>
      <c r="AG106" s="340"/>
      <c r="AH106" s="340"/>
      <c r="AI106" s="340"/>
      <c r="AJ106" s="340"/>
      <c r="AK106" s="340"/>
      <c r="AL106" s="340"/>
      <c r="AM106" s="340"/>
      <c r="AN106" s="340"/>
      <c r="AO106" s="340"/>
      <c r="AP106" s="340"/>
      <c r="AQ106" s="340"/>
      <c r="AR106" s="340"/>
      <c r="AS106" s="340"/>
      <c r="AT106" s="340"/>
      <c r="AU106" s="340"/>
      <c r="AV106" s="340"/>
      <c r="AW106" s="340"/>
      <c r="AX106" s="340"/>
      <c r="AY106" s="340"/>
      <c r="AZ106" s="340"/>
      <c r="BA106" s="340"/>
      <c r="BB106" s="340"/>
      <c r="BC106" s="340"/>
      <c r="BD106" s="340"/>
      <c r="BE106" s="340"/>
      <c r="BF106" s="340"/>
      <c r="BG106" s="340"/>
      <c r="BH106" s="340"/>
      <c r="BI106" s="340"/>
      <c r="BJ106" s="340"/>
      <c r="BK106" s="340"/>
      <c r="BL106" s="340"/>
      <c r="BM106" s="340"/>
      <c r="BN106" s="340"/>
      <c r="BO106" s="340"/>
      <c r="BP106" s="340"/>
      <c r="BQ106" s="340"/>
      <c r="BR106" s="340"/>
      <c r="BS106" s="340"/>
      <c r="BT106" s="340"/>
      <c r="BU106" s="340"/>
      <c r="BV106" s="340"/>
      <c r="BW106" s="340"/>
      <c r="BX106" s="340"/>
      <c r="BY106" s="340"/>
      <c r="BZ106" s="340"/>
      <c r="CA106" s="340"/>
      <c r="CB106" s="340"/>
      <c r="CC106" s="340"/>
      <c r="CD106" s="340"/>
      <c r="CE106" s="340"/>
      <c r="CF106" s="340"/>
      <c r="CG106" s="340"/>
      <c r="CH106" s="340"/>
      <c r="CI106" s="340"/>
      <c r="CJ106" s="340"/>
      <c r="CK106" s="340"/>
      <c r="CL106" s="340"/>
      <c r="CM106" s="340"/>
      <c r="CN106" s="340"/>
    </row>
    <row r="107" spans="1:92" ht="18" customHeight="1" x14ac:dyDescent="0.2">
      <c r="A107" s="124"/>
      <c r="B107" s="124"/>
      <c r="C107" s="252"/>
      <c r="D107" s="124"/>
      <c r="E107" s="249"/>
      <c r="F107" s="249"/>
      <c r="G107" s="125"/>
      <c r="H107" s="125"/>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c r="BV107" s="124"/>
      <c r="BW107" s="124"/>
      <c r="BX107" s="124"/>
      <c r="BY107" s="124"/>
      <c r="BZ107" s="124"/>
      <c r="CA107" s="124"/>
      <c r="CB107" s="124"/>
      <c r="CC107" s="124"/>
      <c r="CD107" s="124"/>
      <c r="CE107" s="124"/>
      <c r="CF107" s="124"/>
      <c r="CG107" s="124"/>
      <c r="CH107" s="124"/>
      <c r="CI107" s="124"/>
      <c r="CJ107" s="124"/>
      <c r="CK107" s="124"/>
      <c r="CL107" s="124"/>
      <c r="CM107" s="124"/>
      <c r="CN107" s="124"/>
    </row>
    <row r="108" spans="1:92" ht="56.25" customHeight="1" x14ac:dyDescent="0.2">
      <c r="A108" s="340" t="s">
        <v>48</v>
      </c>
      <c r="B108" s="340"/>
      <c r="C108" s="340"/>
      <c r="D108" s="340"/>
      <c r="E108" s="340"/>
      <c r="F108" s="340"/>
      <c r="G108" s="340"/>
      <c r="H108" s="340"/>
      <c r="I108" s="340"/>
      <c r="J108" s="340"/>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0"/>
      <c r="AR108" s="340"/>
      <c r="AS108" s="340"/>
      <c r="AT108" s="340"/>
      <c r="AU108" s="340"/>
      <c r="AV108" s="340"/>
      <c r="AW108" s="340"/>
      <c r="AX108" s="340"/>
      <c r="AY108" s="340"/>
      <c r="AZ108" s="340"/>
      <c r="BA108" s="340"/>
      <c r="BB108" s="340"/>
      <c r="BC108" s="340"/>
      <c r="BD108" s="340"/>
      <c r="BE108" s="340"/>
      <c r="BF108" s="340"/>
      <c r="BG108" s="340"/>
      <c r="BH108" s="340"/>
      <c r="BI108" s="340"/>
      <c r="BJ108" s="340"/>
      <c r="BK108" s="340"/>
      <c r="BL108" s="340"/>
      <c r="BM108" s="340"/>
      <c r="BN108" s="340"/>
      <c r="BO108" s="340"/>
      <c r="BP108" s="340"/>
      <c r="BQ108" s="340"/>
      <c r="BR108" s="340"/>
      <c r="BS108" s="340"/>
      <c r="BT108" s="340"/>
      <c r="BU108" s="340"/>
      <c r="BV108" s="340"/>
      <c r="BW108" s="340"/>
      <c r="BX108" s="340"/>
      <c r="BY108" s="340"/>
      <c r="BZ108" s="340"/>
      <c r="CA108" s="340"/>
      <c r="CB108" s="340"/>
      <c r="CC108" s="340"/>
      <c r="CD108" s="340"/>
      <c r="CE108" s="340"/>
      <c r="CF108" s="340"/>
      <c r="CG108" s="340"/>
      <c r="CH108" s="340"/>
      <c r="CI108" s="340"/>
      <c r="CJ108" s="340"/>
      <c r="CK108" s="340"/>
      <c r="CL108" s="340"/>
      <c r="CM108" s="340"/>
      <c r="CN108" s="340"/>
    </row>
    <row r="109" spans="1:92" ht="18" customHeight="1" x14ac:dyDescent="0.2">
      <c r="A109" s="252"/>
      <c r="B109" s="252"/>
      <c r="C109" s="124"/>
      <c r="D109" s="124"/>
      <c r="E109" s="249"/>
      <c r="F109" s="249"/>
      <c r="G109" s="125"/>
      <c r="H109" s="125"/>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124"/>
      <c r="BQ109" s="124"/>
      <c r="BR109" s="124"/>
      <c r="BS109" s="124"/>
      <c r="BT109" s="124"/>
      <c r="BU109" s="124"/>
      <c r="BV109" s="124"/>
      <c r="BW109" s="124"/>
      <c r="BX109" s="124"/>
      <c r="BY109" s="124"/>
      <c r="BZ109" s="124"/>
      <c r="CA109" s="124"/>
      <c r="CB109" s="124"/>
      <c r="CC109" s="124"/>
      <c r="CD109" s="124"/>
      <c r="CE109" s="124"/>
      <c r="CF109" s="124"/>
      <c r="CG109" s="124"/>
      <c r="CH109" s="124"/>
      <c r="CI109" s="124"/>
      <c r="CJ109" s="124"/>
      <c r="CK109" s="124"/>
      <c r="CL109" s="124"/>
      <c r="CM109" s="124"/>
      <c r="CN109" s="124"/>
    </row>
    <row r="110" spans="1:92" ht="56.25" customHeight="1" x14ac:dyDescent="0.2">
      <c r="A110" s="340" t="s">
        <v>49</v>
      </c>
      <c r="B110" s="340"/>
      <c r="C110" s="340"/>
      <c r="D110" s="340"/>
      <c r="E110" s="340"/>
      <c r="F110" s="340"/>
      <c r="G110" s="340"/>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0"/>
      <c r="AR110" s="340"/>
      <c r="AS110" s="340"/>
      <c r="AT110" s="340"/>
      <c r="AU110" s="340"/>
      <c r="AV110" s="340"/>
      <c r="AW110" s="340"/>
      <c r="AX110" s="340"/>
      <c r="AY110" s="340"/>
      <c r="AZ110" s="340"/>
      <c r="BA110" s="340"/>
      <c r="BB110" s="340"/>
      <c r="BC110" s="340"/>
      <c r="BD110" s="340"/>
      <c r="BE110" s="340"/>
      <c r="BF110" s="340"/>
      <c r="BG110" s="340"/>
      <c r="BH110" s="340"/>
      <c r="BI110" s="340"/>
      <c r="BJ110" s="340"/>
      <c r="BK110" s="340"/>
      <c r="BL110" s="340"/>
      <c r="BM110" s="340"/>
      <c r="BN110" s="340"/>
      <c r="BO110" s="340"/>
      <c r="BP110" s="340"/>
      <c r="BQ110" s="340"/>
      <c r="BR110" s="340"/>
      <c r="BS110" s="340"/>
      <c r="BT110" s="340"/>
      <c r="BU110" s="340"/>
      <c r="BV110" s="340"/>
      <c r="BW110" s="340"/>
      <c r="BX110" s="340"/>
      <c r="BY110" s="340"/>
      <c r="BZ110" s="340"/>
      <c r="CA110" s="340"/>
      <c r="CB110" s="340"/>
      <c r="CC110" s="340"/>
      <c r="CD110" s="340"/>
      <c r="CE110" s="340"/>
      <c r="CF110" s="340"/>
      <c r="CG110" s="340"/>
      <c r="CH110" s="340"/>
      <c r="CI110" s="340"/>
      <c r="CJ110" s="340"/>
      <c r="CK110" s="340"/>
      <c r="CL110" s="340"/>
      <c r="CM110" s="340"/>
      <c r="CN110" s="340"/>
    </row>
    <row r="111" spans="1:92" ht="18" customHeight="1" x14ac:dyDescent="0.2">
      <c r="A111" s="124"/>
      <c r="B111" s="124"/>
      <c r="C111" s="124"/>
      <c r="D111" s="124"/>
      <c r="E111" s="249"/>
      <c r="F111" s="249"/>
      <c r="G111" s="125"/>
      <c r="H111" s="125"/>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c r="BQ111" s="124"/>
      <c r="BR111" s="124"/>
      <c r="BS111" s="124"/>
      <c r="BT111" s="124"/>
      <c r="BU111" s="124"/>
      <c r="BV111" s="124"/>
      <c r="BW111" s="124"/>
      <c r="BX111" s="124"/>
      <c r="BY111" s="124"/>
      <c r="BZ111" s="124"/>
      <c r="CA111" s="124"/>
      <c r="CB111" s="124"/>
      <c r="CC111" s="124"/>
      <c r="CD111" s="124"/>
      <c r="CE111" s="124"/>
      <c r="CF111" s="124"/>
      <c r="CG111" s="124"/>
      <c r="CH111" s="124"/>
      <c r="CI111" s="124"/>
      <c r="CJ111" s="124"/>
      <c r="CK111" s="124"/>
      <c r="CL111" s="124"/>
      <c r="CM111" s="124"/>
      <c r="CN111" s="124"/>
    </row>
    <row r="112" spans="1:92" ht="57" customHeight="1" x14ac:dyDescent="0.2">
      <c r="A112" s="340" t="s">
        <v>50</v>
      </c>
      <c r="B112" s="340"/>
      <c r="C112" s="340"/>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40"/>
      <c r="AE112" s="340"/>
      <c r="AF112" s="340"/>
      <c r="AG112" s="340"/>
      <c r="AH112" s="340"/>
      <c r="AI112" s="340"/>
      <c r="AJ112" s="340"/>
      <c r="AK112" s="340"/>
      <c r="AL112" s="340"/>
      <c r="AM112" s="340"/>
      <c r="AN112" s="340"/>
      <c r="AO112" s="340"/>
      <c r="AP112" s="340"/>
      <c r="AQ112" s="340"/>
      <c r="AR112" s="340"/>
      <c r="AS112" s="340"/>
      <c r="AT112" s="340"/>
      <c r="AU112" s="340"/>
      <c r="AV112" s="340"/>
      <c r="AW112" s="340"/>
      <c r="AX112" s="340"/>
      <c r="AY112" s="340"/>
      <c r="AZ112" s="340"/>
      <c r="BA112" s="340"/>
      <c r="BB112" s="340"/>
      <c r="BC112" s="340"/>
      <c r="BD112" s="340"/>
      <c r="BE112" s="340"/>
      <c r="BF112" s="340"/>
      <c r="BG112" s="340"/>
      <c r="BH112" s="340"/>
      <c r="BI112" s="340"/>
      <c r="BJ112" s="340"/>
      <c r="BK112" s="340"/>
      <c r="BL112" s="340"/>
      <c r="BM112" s="340"/>
      <c r="BN112" s="340"/>
      <c r="BO112" s="340"/>
      <c r="BP112" s="340"/>
      <c r="BQ112" s="340"/>
      <c r="BR112" s="340"/>
      <c r="BS112" s="340"/>
      <c r="BT112" s="340"/>
      <c r="BU112" s="340"/>
      <c r="BV112" s="340"/>
      <c r="BW112" s="340"/>
      <c r="BX112" s="340"/>
      <c r="BY112" s="340"/>
      <c r="BZ112" s="340"/>
      <c r="CA112" s="340"/>
      <c r="CB112" s="340"/>
      <c r="CC112" s="340"/>
      <c r="CD112" s="340"/>
      <c r="CE112" s="340"/>
      <c r="CF112" s="340"/>
      <c r="CG112" s="340"/>
      <c r="CH112" s="340"/>
      <c r="CI112" s="340"/>
      <c r="CJ112" s="340"/>
      <c r="CK112" s="340"/>
      <c r="CL112" s="340"/>
      <c r="CM112" s="340"/>
      <c r="CN112" s="340"/>
    </row>
    <row r="113" spans="1:92" ht="57" customHeight="1" x14ac:dyDescent="0.2">
      <c r="A113" s="254"/>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M113" s="254"/>
      <c r="AN113" s="254"/>
      <c r="AO113" s="254"/>
      <c r="AP113" s="254"/>
      <c r="AQ113" s="254"/>
      <c r="AR113" s="254"/>
      <c r="AS113" s="254"/>
      <c r="AT113" s="254"/>
      <c r="AU113" s="254"/>
      <c r="AV113" s="254"/>
      <c r="AW113" s="254"/>
      <c r="AX113" s="254"/>
      <c r="AY113" s="254"/>
      <c r="AZ113" s="254"/>
      <c r="BA113" s="254"/>
      <c r="BB113" s="254"/>
      <c r="BC113" s="254"/>
      <c r="BD113" s="254"/>
      <c r="BE113" s="254"/>
      <c r="BF113" s="254"/>
      <c r="BG113" s="254"/>
      <c r="BH113" s="254"/>
      <c r="BI113" s="254"/>
      <c r="BJ113" s="254"/>
      <c r="BK113" s="254"/>
      <c r="BL113" s="254"/>
      <c r="BM113" s="254"/>
      <c r="BN113" s="254"/>
      <c r="BO113" s="254"/>
      <c r="BP113" s="254"/>
      <c r="BQ113" s="254"/>
      <c r="BR113" s="254"/>
      <c r="BS113" s="254"/>
      <c r="BT113" s="254"/>
      <c r="BU113" s="254"/>
      <c r="BV113" s="254"/>
      <c r="BW113" s="254"/>
      <c r="BX113" s="254"/>
      <c r="BY113" s="254"/>
      <c r="BZ113" s="254"/>
      <c r="CA113" s="254"/>
      <c r="CB113" s="254"/>
      <c r="CC113" s="254"/>
      <c r="CD113" s="254"/>
      <c r="CE113" s="254"/>
      <c r="CF113" s="254"/>
      <c r="CG113" s="254"/>
      <c r="CH113" s="254"/>
      <c r="CI113" s="254"/>
      <c r="CJ113" s="254"/>
      <c r="CK113" s="254"/>
      <c r="CL113" s="254"/>
      <c r="CM113" s="254"/>
      <c r="CN113" s="254"/>
    </row>
    <row r="114" spans="1:92" ht="57" customHeight="1" x14ac:dyDescent="0.2">
      <c r="A114" s="254"/>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M114" s="254"/>
      <c r="AN114" s="254"/>
      <c r="AO114" s="254"/>
      <c r="AP114" s="254"/>
      <c r="AQ114" s="254"/>
      <c r="AR114" s="254"/>
      <c r="AS114" s="254"/>
      <c r="AT114" s="254"/>
      <c r="AU114" s="254"/>
      <c r="AV114" s="254"/>
      <c r="AW114" s="254"/>
      <c r="AX114" s="254"/>
      <c r="AY114" s="254"/>
      <c r="AZ114" s="254"/>
      <c r="BA114" s="254"/>
      <c r="BB114" s="254"/>
      <c r="BC114" s="254"/>
      <c r="BD114" s="254"/>
      <c r="BE114" s="254"/>
      <c r="BF114" s="254"/>
      <c r="BG114" s="254"/>
      <c r="BH114" s="254"/>
      <c r="BI114" s="254"/>
      <c r="BJ114" s="254"/>
      <c r="BK114" s="254"/>
      <c r="BL114" s="254"/>
      <c r="BM114" s="254"/>
      <c r="BN114" s="254"/>
      <c r="BO114" s="254"/>
      <c r="BP114" s="254"/>
      <c r="BQ114" s="254"/>
      <c r="BR114" s="254"/>
      <c r="BS114" s="254"/>
      <c r="BT114" s="254"/>
      <c r="BU114" s="254"/>
      <c r="BV114" s="254"/>
      <c r="BW114" s="254"/>
      <c r="BX114" s="254"/>
      <c r="BY114" s="254"/>
      <c r="BZ114" s="254"/>
      <c r="CA114" s="254"/>
      <c r="CB114" s="254"/>
      <c r="CC114" s="254"/>
      <c r="CD114" s="254"/>
      <c r="CE114" s="254"/>
      <c r="CF114" s="254"/>
      <c r="CG114" s="254"/>
      <c r="CH114" s="254"/>
      <c r="CI114" s="254"/>
      <c r="CJ114" s="254"/>
      <c r="CK114" s="254"/>
      <c r="CL114" s="254"/>
      <c r="CM114" s="254"/>
      <c r="CN114" s="254"/>
    </row>
    <row r="115" spans="1:92" ht="57" customHeight="1" x14ac:dyDescent="0.2">
      <c r="A115" s="254"/>
      <c r="B115" s="254"/>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4"/>
      <c r="AY115" s="254"/>
      <c r="AZ115" s="254"/>
      <c r="BA115" s="254"/>
      <c r="BB115" s="254"/>
      <c r="BC115" s="254"/>
      <c r="BD115" s="254"/>
      <c r="BE115" s="254"/>
      <c r="BF115" s="254"/>
      <c r="BG115" s="254"/>
      <c r="BH115" s="254"/>
      <c r="BI115" s="254"/>
      <c r="BJ115" s="254"/>
      <c r="BK115" s="254"/>
      <c r="BL115" s="254"/>
      <c r="BM115" s="254"/>
      <c r="BN115" s="254"/>
      <c r="BO115" s="254"/>
      <c r="BP115" s="254"/>
      <c r="BQ115" s="254"/>
      <c r="BR115" s="254"/>
      <c r="BS115" s="254"/>
      <c r="BT115" s="254"/>
      <c r="BU115" s="254"/>
      <c r="BV115" s="254"/>
      <c r="BW115" s="254"/>
      <c r="BX115" s="254"/>
      <c r="BY115" s="254"/>
      <c r="BZ115" s="254"/>
      <c r="CA115" s="254"/>
      <c r="CB115" s="254"/>
      <c r="CC115" s="254"/>
      <c r="CD115" s="254"/>
      <c r="CE115" s="254"/>
      <c r="CF115" s="254"/>
      <c r="CG115" s="254"/>
      <c r="CH115" s="254"/>
      <c r="CI115" s="254"/>
      <c r="CJ115" s="254"/>
      <c r="CK115" s="254"/>
      <c r="CL115" s="254"/>
      <c r="CM115" s="254"/>
      <c r="CN115" s="254"/>
    </row>
    <row r="116" spans="1:92" ht="57" customHeight="1" x14ac:dyDescent="0.2">
      <c r="A116" s="254"/>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254"/>
      <c r="AW116" s="254"/>
      <c r="AX116" s="254"/>
      <c r="AY116" s="254"/>
      <c r="AZ116" s="254"/>
      <c r="BA116" s="254"/>
      <c r="BB116" s="254"/>
      <c r="BC116" s="254"/>
      <c r="BD116" s="254"/>
      <c r="BE116" s="254"/>
      <c r="BF116" s="254"/>
      <c r="BG116" s="254"/>
      <c r="BH116" s="254"/>
      <c r="BI116" s="254"/>
      <c r="BJ116" s="254"/>
      <c r="BK116" s="254"/>
      <c r="BL116" s="254"/>
      <c r="BM116" s="254"/>
      <c r="BN116" s="254"/>
      <c r="BO116" s="254"/>
      <c r="BP116" s="254"/>
      <c r="BQ116" s="254"/>
      <c r="BR116" s="254"/>
      <c r="BS116" s="254"/>
      <c r="BT116" s="254"/>
      <c r="BU116" s="254"/>
      <c r="BV116" s="254"/>
      <c r="BW116" s="254"/>
      <c r="BX116" s="254"/>
      <c r="BY116" s="254"/>
      <c r="BZ116" s="254"/>
      <c r="CA116" s="254"/>
      <c r="CB116" s="254"/>
      <c r="CC116" s="254"/>
      <c r="CD116" s="254"/>
      <c r="CE116" s="254"/>
      <c r="CF116" s="254"/>
      <c r="CG116" s="254"/>
      <c r="CH116" s="254"/>
      <c r="CI116" s="254"/>
      <c r="CJ116" s="254"/>
      <c r="CK116" s="254"/>
      <c r="CL116" s="254"/>
      <c r="CM116" s="254"/>
      <c r="CN116" s="254"/>
    </row>
    <row r="117" spans="1:92" ht="57" customHeight="1" x14ac:dyDescent="0.2">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254"/>
      <c r="AW117" s="254"/>
      <c r="AX117" s="254"/>
      <c r="AY117" s="254"/>
      <c r="AZ117" s="254"/>
      <c r="BA117" s="254"/>
      <c r="BB117" s="254"/>
      <c r="BC117" s="254"/>
      <c r="BD117" s="254"/>
      <c r="BE117" s="254"/>
      <c r="BF117" s="254"/>
      <c r="BG117" s="254"/>
      <c r="BH117" s="254"/>
      <c r="BI117" s="254"/>
      <c r="BJ117" s="254"/>
      <c r="BK117" s="254"/>
      <c r="BL117" s="254"/>
      <c r="BM117" s="254"/>
      <c r="BN117" s="254"/>
      <c r="BO117" s="254"/>
      <c r="BP117" s="254"/>
      <c r="BQ117" s="254"/>
      <c r="BR117" s="254"/>
      <c r="BS117" s="254"/>
      <c r="BT117" s="254"/>
      <c r="BU117" s="254"/>
      <c r="BV117" s="254"/>
      <c r="BW117" s="254"/>
      <c r="BX117" s="254"/>
      <c r="BY117" s="254"/>
      <c r="BZ117" s="254"/>
      <c r="CA117" s="254"/>
      <c r="CB117" s="254"/>
      <c r="CC117" s="254"/>
      <c r="CD117" s="254"/>
      <c r="CE117" s="254"/>
      <c r="CF117" s="254"/>
      <c r="CG117" s="254"/>
      <c r="CH117" s="254"/>
      <c r="CI117" s="254"/>
      <c r="CJ117" s="254"/>
      <c r="CK117" s="254"/>
      <c r="CL117" s="254"/>
      <c r="CM117" s="254"/>
      <c r="CN117" s="254"/>
    </row>
    <row r="118" spans="1:92" ht="57" customHeight="1" x14ac:dyDescent="0.2">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M118" s="254"/>
      <c r="AN118" s="254"/>
      <c r="AO118" s="254"/>
      <c r="AP118" s="254"/>
      <c r="AQ118" s="254"/>
      <c r="AR118" s="254"/>
      <c r="AS118" s="254"/>
      <c r="AT118" s="254"/>
      <c r="AU118" s="254"/>
      <c r="AV118" s="254"/>
      <c r="AW118" s="254"/>
      <c r="AX118" s="254"/>
      <c r="AY118" s="254"/>
      <c r="AZ118" s="254"/>
      <c r="BA118" s="254"/>
      <c r="BB118" s="254"/>
      <c r="BC118" s="254"/>
      <c r="BD118" s="254"/>
      <c r="BE118" s="254"/>
      <c r="BF118" s="254"/>
      <c r="BG118" s="254"/>
      <c r="BH118" s="254"/>
      <c r="BI118" s="254"/>
      <c r="BJ118" s="254"/>
      <c r="BK118" s="254"/>
      <c r="BL118" s="254"/>
      <c r="BM118" s="254"/>
      <c r="BN118" s="254"/>
      <c r="BO118" s="254"/>
      <c r="BP118" s="254"/>
      <c r="BQ118" s="254"/>
      <c r="BR118" s="254"/>
      <c r="BS118" s="254"/>
      <c r="BT118" s="254"/>
      <c r="BU118" s="254"/>
      <c r="BV118" s="254"/>
      <c r="BW118" s="254"/>
      <c r="BX118" s="254"/>
      <c r="BY118" s="254"/>
      <c r="BZ118" s="254"/>
      <c r="CA118" s="254"/>
      <c r="CB118" s="254"/>
      <c r="CC118" s="254"/>
      <c r="CD118" s="254"/>
      <c r="CE118" s="254"/>
      <c r="CF118" s="254"/>
      <c r="CG118" s="254"/>
      <c r="CH118" s="254"/>
      <c r="CI118" s="254"/>
      <c r="CJ118" s="254"/>
      <c r="CK118" s="254"/>
      <c r="CL118" s="254"/>
      <c r="CM118" s="254"/>
      <c r="CN118" s="254"/>
    </row>
    <row r="119" spans="1:92" ht="57" customHeight="1" x14ac:dyDescent="0.2">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M119" s="254"/>
      <c r="AN119" s="254"/>
      <c r="AO119" s="254"/>
      <c r="AP119" s="254"/>
      <c r="AQ119" s="254"/>
      <c r="AR119" s="254"/>
      <c r="AS119" s="254"/>
      <c r="AT119" s="254"/>
      <c r="AU119" s="254"/>
      <c r="AV119" s="254"/>
      <c r="AW119" s="254"/>
      <c r="AX119" s="254"/>
      <c r="AY119" s="254"/>
      <c r="AZ119" s="254"/>
      <c r="BA119" s="254"/>
      <c r="BB119" s="254"/>
      <c r="BC119" s="254"/>
      <c r="BD119" s="254"/>
      <c r="BE119" s="254"/>
      <c r="BF119" s="254"/>
      <c r="BG119" s="254"/>
      <c r="BH119" s="254"/>
      <c r="BI119" s="254"/>
      <c r="BJ119" s="254"/>
      <c r="BK119" s="254"/>
      <c r="BL119" s="254"/>
      <c r="BM119" s="254"/>
      <c r="BN119" s="254"/>
      <c r="BO119" s="254"/>
      <c r="BP119" s="254"/>
      <c r="BQ119" s="254"/>
      <c r="BR119" s="254"/>
      <c r="BS119" s="254"/>
      <c r="BT119" s="254"/>
      <c r="BU119" s="254"/>
      <c r="BV119" s="254"/>
      <c r="BW119" s="254"/>
      <c r="BX119" s="254"/>
      <c r="BY119" s="254"/>
      <c r="BZ119" s="254"/>
      <c r="CA119" s="254"/>
      <c r="CB119" s="254"/>
      <c r="CC119" s="254"/>
      <c r="CD119" s="254"/>
      <c r="CE119" s="254"/>
      <c r="CF119" s="254"/>
      <c r="CG119" s="254"/>
      <c r="CH119" s="254"/>
      <c r="CI119" s="254"/>
      <c r="CJ119" s="254"/>
      <c r="CK119" s="254"/>
      <c r="CL119" s="254"/>
      <c r="CM119" s="254"/>
      <c r="CN119" s="254"/>
    </row>
  </sheetData>
  <sheetProtection algorithmName="SHA-512" hashValue="VriqOnJ7mnJxF7Oczwted+jaz6a3k2mVaLlzDPJJNZM3tBXIjEUungGZeen1raxUuFqChBlVvwkdkX5ezssMIw==" saltValue="rB7xdYq87r5l7o0mEO4Ssg==" spinCount="100000" sheet="1" objects="1" scenarios="1"/>
  <mergeCells count="202">
    <mergeCell ref="BR2:BZ2"/>
    <mergeCell ref="BR3:BZ3"/>
    <mergeCell ref="AJ11:AR11"/>
    <mergeCell ref="AT11:BC11"/>
    <mergeCell ref="AT12:BC13"/>
    <mergeCell ref="AT16:BC16"/>
    <mergeCell ref="BO16:BR16"/>
    <mergeCell ref="BD11:BH11"/>
    <mergeCell ref="BI11:BJ11"/>
    <mergeCell ref="BK11:BO11"/>
    <mergeCell ref="AT14:BC14"/>
    <mergeCell ref="AT15:BC15"/>
    <mergeCell ref="BZ16:CB16"/>
    <mergeCell ref="CA2:CL2"/>
    <mergeCell ref="CA3:CL3"/>
    <mergeCell ref="BS16:BU16"/>
    <mergeCell ref="BV16:BY16"/>
    <mergeCell ref="CF5:CG5"/>
    <mergeCell ref="BD14:CJ14"/>
    <mergeCell ref="BD15:CJ15"/>
    <mergeCell ref="CK15:CN15"/>
    <mergeCell ref="BD12:BK12"/>
    <mergeCell ref="BL12:CL12"/>
    <mergeCell ref="BD13:CL13"/>
    <mergeCell ref="BR5:BU5"/>
    <mergeCell ref="BV5:BY5"/>
    <mergeCell ref="BZ5:CA5"/>
    <mergeCell ref="CB5:CE5"/>
    <mergeCell ref="CH5:CK5"/>
    <mergeCell ref="CL5:CN5"/>
    <mergeCell ref="CK16:CN16"/>
    <mergeCell ref="BL16:BN16"/>
    <mergeCell ref="AT24:BC24"/>
    <mergeCell ref="BD24:CL24"/>
    <mergeCell ref="BD21:BH21"/>
    <mergeCell ref="BI21:BJ21"/>
    <mergeCell ref="BK21:BO21"/>
    <mergeCell ref="BD22:BK22"/>
    <mergeCell ref="BL22:CL22"/>
    <mergeCell ref="BD23:CL23"/>
    <mergeCell ref="AT22:BC23"/>
    <mergeCell ref="BD16:BG16"/>
    <mergeCell ref="BH16:BK16"/>
    <mergeCell ref="BH17:CB17"/>
    <mergeCell ref="A58:K58"/>
    <mergeCell ref="L58:N58"/>
    <mergeCell ref="O58:AB58"/>
    <mergeCell ref="A31:CN31"/>
    <mergeCell ref="A47:CN47"/>
    <mergeCell ref="A50:K50"/>
    <mergeCell ref="L50:AR50"/>
    <mergeCell ref="AJ52:AR52"/>
    <mergeCell ref="AS52:BC52"/>
    <mergeCell ref="BD52:BE52"/>
    <mergeCell ref="Y52:AG52"/>
    <mergeCell ref="AH52:AI52"/>
    <mergeCell ref="N52:V52"/>
    <mergeCell ref="W52:X52"/>
    <mergeCell ref="W51:X51"/>
    <mergeCell ref="BF52:BN52"/>
    <mergeCell ref="BO52:BP52"/>
    <mergeCell ref="BD51:BR51"/>
    <mergeCell ref="AJ51:AR51"/>
    <mergeCell ref="L57:AB57"/>
    <mergeCell ref="AH51:AI51"/>
    <mergeCell ref="BS51:BT51"/>
    <mergeCell ref="Y51:AG51"/>
    <mergeCell ref="BQ52:BZ52"/>
    <mergeCell ref="BP92:BS92"/>
    <mergeCell ref="AH84:AI84"/>
    <mergeCell ref="AC64:AS66"/>
    <mergeCell ref="L56:N56"/>
    <mergeCell ref="O56:X56"/>
    <mergeCell ref="Y56:AA56"/>
    <mergeCell ref="AB56:AK56"/>
    <mergeCell ref="O81:X81"/>
    <mergeCell ref="Y81:AA81"/>
    <mergeCell ref="AB81:AK81"/>
    <mergeCell ref="L60:N60"/>
    <mergeCell ref="BS58:BW58"/>
    <mergeCell ref="L61:N61"/>
    <mergeCell ref="AT58:BD58"/>
    <mergeCell ref="BE58:BR58"/>
    <mergeCell ref="AT64:AU64"/>
    <mergeCell ref="L59:N59"/>
    <mergeCell ref="O59:AB59"/>
    <mergeCell ref="BG74:BK74"/>
    <mergeCell ref="BL74:BO74"/>
    <mergeCell ref="L80:AR80"/>
    <mergeCell ref="AE74:AH74"/>
    <mergeCell ref="AI74:AM74"/>
    <mergeCell ref="Y69:BO69"/>
    <mergeCell ref="A63:K66"/>
    <mergeCell ref="AI62:BI62"/>
    <mergeCell ref="BJ62:CN62"/>
    <mergeCell ref="CM66:CN66"/>
    <mergeCell ref="CM65:CN65"/>
    <mergeCell ref="A61:K62"/>
    <mergeCell ref="O60:AB60"/>
    <mergeCell ref="L63:N63"/>
    <mergeCell ref="O63:AB63"/>
    <mergeCell ref="O61:AH61"/>
    <mergeCell ref="AI61:AK61"/>
    <mergeCell ref="A59:K60"/>
    <mergeCell ref="AT63:CN63"/>
    <mergeCell ref="A56:K57"/>
    <mergeCell ref="A28:CN28"/>
    <mergeCell ref="A29:CN29"/>
    <mergeCell ref="A110:CN110"/>
    <mergeCell ref="A112:CN112"/>
    <mergeCell ref="A84:K84"/>
    <mergeCell ref="L84:M84"/>
    <mergeCell ref="A99:CN99"/>
    <mergeCell ref="A96:CN96"/>
    <mergeCell ref="A104:CN104"/>
    <mergeCell ref="A108:CN108"/>
    <mergeCell ref="BU74:BY74"/>
    <mergeCell ref="A80:K80"/>
    <mergeCell ref="BG83:BO84"/>
    <mergeCell ref="AJ84:AR84"/>
    <mergeCell ref="BS80:BT80"/>
    <mergeCell ref="BR83:CA84"/>
    <mergeCell ref="CB83:CC84"/>
    <mergeCell ref="Y84:AG84"/>
    <mergeCell ref="BP83:BQ84"/>
    <mergeCell ref="A69:X69"/>
    <mergeCell ref="AC59:CN59"/>
    <mergeCell ref="AC60:CN60"/>
    <mergeCell ref="AC63:AE63"/>
    <mergeCell ref="A81:K82"/>
    <mergeCell ref="A73:X73"/>
    <mergeCell ref="A74:K74"/>
    <mergeCell ref="V74:Y74"/>
    <mergeCell ref="AS80:BC80"/>
    <mergeCell ref="BD80:BR80"/>
    <mergeCell ref="A78:X78"/>
    <mergeCell ref="A79:K79"/>
    <mergeCell ref="L79:AR79"/>
    <mergeCell ref="AS79:BC79"/>
    <mergeCell ref="BD79:CN79"/>
    <mergeCell ref="AN74:AQ74"/>
    <mergeCell ref="AS74:BC74"/>
    <mergeCell ref="M74:Q74"/>
    <mergeCell ref="R74:U74"/>
    <mergeCell ref="BE83:BF84"/>
    <mergeCell ref="AL61:BI61"/>
    <mergeCell ref="BJ61:BL61"/>
    <mergeCell ref="BM61:CN61"/>
    <mergeCell ref="L62:AH62"/>
    <mergeCell ref="BZ74:CC74"/>
    <mergeCell ref="L82:AB82"/>
    <mergeCell ref="BP74:BT74"/>
    <mergeCell ref="L81:N81"/>
    <mergeCell ref="AC82:AR82"/>
    <mergeCell ref="AS82:CN82"/>
    <mergeCell ref="BU80:CN80"/>
    <mergeCell ref="BQ70:CN70"/>
    <mergeCell ref="AT66:AU66"/>
    <mergeCell ref="AF63:AS63"/>
    <mergeCell ref="AT65:AU65"/>
    <mergeCell ref="AV65:CL65"/>
    <mergeCell ref="AV66:CL66"/>
    <mergeCell ref="BP69:CN69"/>
    <mergeCell ref="AV64:CL64"/>
    <mergeCell ref="CM64:CN64"/>
    <mergeCell ref="AC57:BD57"/>
    <mergeCell ref="BE57:CN57"/>
    <mergeCell ref="A33:CN39"/>
    <mergeCell ref="A49:X49"/>
    <mergeCell ref="A51:K51"/>
    <mergeCell ref="L51:M51"/>
    <mergeCell ref="N51:V51"/>
    <mergeCell ref="A106:CN106"/>
    <mergeCell ref="N84:V84"/>
    <mergeCell ref="W84:X84"/>
    <mergeCell ref="CA52:CB52"/>
    <mergeCell ref="CC52:CN52"/>
    <mergeCell ref="Z74:AD74"/>
    <mergeCell ref="CD74:CH74"/>
    <mergeCell ref="CI74:CL74"/>
    <mergeCell ref="CD83:CN84"/>
    <mergeCell ref="AJ83:AR83"/>
    <mergeCell ref="AS83:BC84"/>
    <mergeCell ref="A83:K83"/>
    <mergeCell ref="L83:M83"/>
    <mergeCell ref="N83:V83"/>
    <mergeCell ref="W83:X83"/>
    <mergeCell ref="Y83:AG83"/>
    <mergeCell ref="AH83:AI83"/>
    <mergeCell ref="AJ21:AR21"/>
    <mergeCell ref="AT21:BC21"/>
    <mergeCell ref="AT25:BC25"/>
    <mergeCell ref="BD25:CJ25"/>
    <mergeCell ref="BU51:CN51"/>
    <mergeCell ref="AS51:BC51"/>
    <mergeCell ref="A30:CN30"/>
    <mergeCell ref="A55:X55"/>
    <mergeCell ref="A52:K52"/>
    <mergeCell ref="CK25:CN25"/>
    <mergeCell ref="BY45:CL45"/>
    <mergeCell ref="BY46:CL46"/>
    <mergeCell ref="L52:M52"/>
  </mergeCells>
  <phoneticPr fontId="28"/>
  <conditionalFormatting sqref="M74">
    <cfRule type="expression" dxfId="159" priority="165" stopIfTrue="1">
      <formula>$M$74=""</formula>
    </cfRule>
  </conditionalFormatting>
  <conditionalFormatting sqref="O56 AB56">
    <cfRule type="expression" dxfId="158" priority="148" stopIfTrue="1">
      <formula>O56=""</formula>
    </cfRule>
  </conditionalFormatting>
  <conditionalFormatting sqref="AT63">
    <cfRule type="expression" priority="143" stopIfTrue="1">
      <formula>AND($AC$65="■",$AT$65="■")</formula>
    </cfRule>
    <cfRule type="expression" dxfId="157" priority="147" stopIfTrue="1">
      <formula>AND($AC$63="■",$AT$63="□")</formula>
    </cfRule>
  </conditionalFormatting>
  <conditionalFormatting sqref="L63 AC63">
    <cfRule type="expression" dxfId="156" priority="146" stopIfTrue="1">
      <formula>AND($L$63="□",$AC$63="□")</formula>
    </cfRule>
  </conditionalFormatting>
  <conditionalFormatting sqref="AC63:CM66">
    <cfRule type="expression" dxfId="155" priority="145" stopIfTrue="1">
      <formula>$L$63="■"</formula>
    </cfRule>
  </conditionalFormatting>
  <conditionalFormatting sqref="AC64:CN66">
    <cfRule type="expression" dxfId="154" priority="129" stopIfTrue="1">
      <formula>$L$63="■"</formula>
    </cfRule>
  </conditionalFormatting>
  <conditionalFormatting sqref="AV64:CL64">
    <cfRule type="expression" dxfId="153" priority="128" stopIfTrue="1">
      <formula>AND($AC$63="■",$AV$64="")</formula>
    </cfRule>
  </conditionalFormatting>
  <conditionalFormatting sqref="BD12:BK12">
    <cfRule type="expression" dxfId="152" priority="127">
      <formula>$BD$12=""</formula>
    </cfRule>
  </conditionalFormatting>
  <conditionalFormatting sqref="BL12:CL12">
    <cfRule type="expression" dxfId="151" priority="126">
      <formula>$BL$12=""</formula>
    </cfRule>
  </conditionalFormatting>
  <conditionalFormatting sqref="BD13:CL13">
    <cfRule type="expression" dxfId="150" priority="125" stopIfTrue="1">
      <formula>$BL$12=""</formula>
    </cfRule>
  </conditionalFormatting>
  <conditionalFormatting sqref="O60:AB60">
    <cfRule type="expression" dxfId="149" priority="121" stopIfTrue="1">
      <formula>$L$59="■"</formula>
    </cfRule>
  </conditionalFormatting>
  <conditionalFormatting sqref="BE58:BR58">
    <cfRule type="expression" dxfId="148" priority="120" stopIfTrue="1">
      <formula>$BE$58=""</formula>
    </cfRule>
  </conditionalFormatting>
  <conditionalFormatting sqref="L59:N60">
    <cfRule type="expression" dxfId="147" priority="108">
      <formula>AND($L$59="□",$L$60="□")</formula>
    </cfRule>
  </conditionalFormatting>
  <conditionalFormatting sqref="AC59">
    <cfRule type="expression" dxfId="146" priority="107" stopIfTrue="1">
      <formula>AND($L$59="■",$AC$59="□")</formula>
    </cfRule>
  </conditionalFormatting>
  <conditionalFormatting sqref="AC59">
    <cfRule type="expression" dxfId="145" priority="106" stopIfTrue="1">
      <formula>$L$60="■"</formula>
    </cfRule>
  </conditionalFormatting>
  <conditionalFormatting sqref="L59:AB59">
    <cfRule type="expression" dxfId="144" priority="105">
      <formula>$L$60="■"</formula>
    </cfRule>
  </conditionalFormatting>
  <conditionalFormatting sqref="AC60">
    <cfRule type="expression" dxfId="143" priority="104" stopIfTrue="1">
      <formula>AND($L$60="■",$AC$60="□")</formula>
    </cfRule>
  </conditionalFormatting>
  <conditionalFormatting sqref="AC60">
    <cfRule type="expression" dxfId="142" priority="103" stopIfTrue="1">
      <formula>$L$59="■"</formula>
    </cfRule>
  </conditionalFormatting>
  <conditionalFormatting sqref="L60:N60">
    <cfRule type="expression" dxfId="141" priority="102">
      <formula>$L$59="■"</formula>
    </cfRule>
  </conditionalFormatting>
  <conditionalFormatting sqref="L57">
    <cfRule type="expression" dxfId="140" priority="87" stopIfTrue="1">
      <formula>L57=""</formula>
    </cfRule>
  </conditionalFormatting>
  <conditionalFormatting sqref="AC57">
    <cfRule type="expression" dxfId="139" priority="86" stopIfTrue="1">
      <formula>$AC$57=""</formula>
    </cfRule>
  </conditionalFormatting>
  <conditionalFormatting sqref="BE57:CN57">
    <cfRule type="expression" dxfId="138" priority="85" stopIfTrue="1">
      <formula>$BE$57=""</formula>
    </cfRule>
  </conditionalFormatting>
  <conditionalFormatting sqref="Z74:AD74">
    <cfRule type="expression" dxfId="137" priority="84" stopIfTrue="1">
      <formula>$Z$74=""</formula>
    </cfRule>
  </conditionalFormatting>
  <conditionalFormatting sqref="AI74:AM74">
    <cfRule type="expression" dxfId="136" priority="83" stopIfTrue="1">
      <formula>$AI$74=""</formula>
    </cfRule>
  </conditionalFormatting>
  <conditionalFormatting sqref="CD74:CH74">
    <cfRule type="expression" dxfId="135" priority="81" stopIfTrue="1">
      <formula>$CD$74=""</formula>
    </cfRule>
  </conditionalFormatting>
  <conditionalFormatting sqref="BD14:CJ14">
    <cfRule type="expression" dxfId="134" priority="80" stopIfTrue="1">
      <formula>$BD$14=""</formula>
    </cfRule>
  </conditionalFormatting>
  <conditionalFormatting sqref="BD15:CJ15">
    <cfRule type="expression" dxfId="133" priority="79" stopIfTrue="1">
      <formula>$BD$15=""</formula>
    </cfRule>
  </conditionalFormatting>
  <conditionalFormatting sqref="L50:AR50">
    <cfRule type="expression" dxfId="132" priority="72">
      <formula>$L$50=""</formula>
    </cfRule>
  </conditionalFormatting>
  <conditionalFormatting sqref="N51:V51">
    <cfRule type="expression" dxfId="131" priority="71" stopIfTrue="1">
      <formula>$N$51=""</formula>
    </cfRule>
  </conditionalFormatting>
  <conditionalFormatting sqref="Y51:AG51">
    <cfRule type="expression" dxfId="130" priority="70" stopIfTrue="1">
      <formula>$Y$51=""</formula>
    </cfRule>
  </conditionalFormatting>
  <conditionalFormatting sqref="AJ51:AR51">
    <cfRule type="expression" dxfId="129" priority="69" stopIfTrue="1">
      <formula>$AJ$51=""</formula>
    </cfRule>
  </conditionalFormatting>
  <conditionalFormatting sqref="BD11:BH11">
    <cfRule type="expression" dxfId="128" priority="68" stopIfTrue="1">
      <formula>$BD$11=""</formula>
    </cfRule>
  </conditionalFormatting>
  <conditionalFormatting sqref="BK11:BO11">
    <cfRule type="expression" dxfId="127" priority="67" stopIfTrue="1">
      <formula>$BK$11=""</formula>
    </cfRule>
  </conditionalFormatting>
  <conditionalFormatting sqref="BH16:BK16">
    <cfRule type="expression" dxfId="126" priority="62" stopIfTrue="1">
      <formula>$BH$16=""</formula>
    </cfRule>
  </conditionalFormatting>
  <conditionalFormatting sqref="BG74">
    <cfRule type="expression" dxfId="125" priority="58" stopIfTrue="1">
      <formula>$M$74=""</formula>
    </cfRule>
  </conditionalFormatting>
  <conditionalFormatting sqref="L61:N61">
    <cfRule type="expression" dxfId="124" priority="167" stopIfTrue="1">
      <formula>AND($L$61="□",$AI$61="□",$BJ$61="□")</formula>
    </cfRule>
  </conditionalFormatting>
  <conditionalFormatting sqref="AI61:AK61">
    <cfRule type="expression" dxfId="123" priority="30" stopIfTrue="1">
      <formula>AND($L$61="□",$AI$61="□",$BJ$61="□")</formula>
    </cfRule>
  </conditionalFormatting>
  <conditionalFormatting sqref="BJ61:BL61">
    <cfRule type="expression" dxfId="122" priority="28" stopIfTrue="1">
      <formula>AND($L$61="□",$AI$61="□",$BJ$61="□")</formula>
    </cfRule>
  </conditionalFormatting>
  <conditionalFormatting sqref="AI62:CN62">
    <cfRule type="expression" dxfId="121" priority="24" stopIfTrue="1">
      <formula>$L$61="■"</formula>
    </cfRule>
  </conditionalFormatting>
  <conditionalFormatting sqref="AI61:CN61">
    <cfRule type="expression" dxfId="120" priority="23" stopIfTrue="1">
      <formula>$L$61="■"</formula>
    </cfRule>
  </conditionalFormatting>
  <conditionalFormatting sqref="L61:AH61">
    <cfRule type="expression" dxfId="119" priority="21">
      <formula>$AI$61="■"</formula>
    </cfRule>
  </conditionalFormatting>
  <conditionalFormatting sqref="BJ61:CN61">
    <cfRule type="expression" dxfId="118" priority="20">
      <formula>$AI$61="■"</formula>
    </cfRule>
  </conditionalFormatting>
  <conditionalFormatting sqref="L62:AH62">
    <cfRule type="expression" dxfId="117" priority="19">
      <formula>$AI$61="■"</formula>
    </cfRule>
  </conditionalFormatting>
  <conditionalFormatting sqref="BJ62:CN62">
    <cfRule type="expression" dxfId="116" priority="18">
      <formula>$AI$61="■"</formula>
    </cfRule>
  </conditionalFormatting>
  <conditionalFormatting sqref="L61:BI61">
    <cfRule type="expression" dxfId="115" priority="17">
      <formula>$BJ$61="■"</formula>
    </cfRule>
  </conditionalFormatting>
  <conditionalFormatting sqref="L62:BI62">
    <cfRule type="expression" dxfId="114" priority="16">
      <formula>$BJ$61="■"</formula>
    </cfRule>
  </conditionalFormatting>
  <conditionalFormatting sqref="BV5:BY5">
    <cfRule type="expression" dxfId="113" priority="15">
      <formula>$BV$5=""</formula>
    </cfRule>
  </conditionalFormatting>
  <conditionalFormatting sqref="CB5:CE5">
    <cfRule type="expression" dxfId="112" priority="14">
      <formula>$CB$5=""</formula>
    </cfRule>
  </conditionalFormatting>
  <conditionalFormatting sqref="CH5:CK5">
    <cfRule type="expression" dxfId="111" priority="13">
      <formula>$CH$5=""</formula>
    </cfRule>
  </conditionalFormatting>
  <conditionalFormatting sqref="L63:AB66">
    <cfRule type="expression" dxfId="110" priority="10">
      <formula>$AC$63="■"</formula>
    </cfRule>
  </conditionalFormatting>
  <conditionalFormatting sqref="BO16:BR16">
    <cfRule type="expression" dxfId="109" priority="8">
      <formula>$BO$16=""</formula>
    </cfRule>
  </conditionalFormatting>
  <conditionalFormatting sqref="BV16:BY16">
    <cfRule type="expression" dxfId="108" priority="7">
      <formula>$BV$16=""</formula>
    </cfRule>
  </conditionalFormatting>
  <conditionalFormatting sqref="R74:U74">
    <cfRule type="expression" dxfId="107" priority="4">
      <formula>$R$74=""</formula>
    </cfRule>
  </conditionalFormatting>
  <conditionalFormatting sqref="BL74:BO74">
    <cfRule type="expression" dxfId="106" priority="2">
      <formula>$BL$74=""</formula>
    </cfRule>
  </conditionalFormatting>
  <conditionalFormatting sqref="BU74:BY74">
    <cfRule type="expression" dxfId="105" priority="1" stopIfTrue="1">
      <formula>$BU$74=""</formula>
    </cfRule>
  </conditionalFormatting>
  <dataValidations count="14">
    <dataValidation type="list" allowBlank="1" showInputMessage="1" showErrorMessage="1" sqref="L59:N61 BJ61:BL61 AC63:AE63 L63:N63 AI61:AK61" xr:uid="{00000000-0002-0000-0000-000000000000}">
      <formula1>"□,■"</formula1>
    </dataValidation>
    <dataValidation imeMode="disabled" allowBlank="1" showInputMessage="1" showErrorMessage="1" sqref="BD51:BR51 BU51:CN51 N51:V52 Y51:AG52 AJ51:AR52 BF52:BN52 BQ52:BZ52 CC52:CN52 BD80:BR80 BU80:CN80 N83:V84 Y83:AG84 AJ83:AR84 BG83:BO84 BR83:CA84 CD83:CN84" xr:uid="{00000000-0002-0000-0000-000002000000}"/>
    <dataValidation type="textLength" imeMode="disabled" operator="equal" allowBlank="1" showInputMessage="1" showErrorMessage="1" error="入力された桁数が不正です。_x000a_3ケタで再度入力してください。" sqref="O81:X81 BD21:BH21 BD11:BH11 O56:X56" xr:uid="{00000000-0002-0000-0000-000006000000}">
      <formula1>3</formula1>
    </dataValidation>
    <dataValidation type="textLength" imeMode="disabled" operator="equal" allowBlank="1" showInputMessage="1" showErrorMessage="1" error="入力された桁数が不正です。_x000a_4ケタで再度入力してください。" sqref="BK21:BO21 AB81:AK81 BK11:BO11 AB56:AK56" xr:uid="{00000000-0002-0000-0000-000007000000}">
      <formula1>4</formula1>
    </dataValidation>
    <dataValidation imeMode="hiragana" allowBlank="1" showInputMessage="1" showErrorMessage="1" sqref="BD14:CJ14" xr:uid="{00000000-0002-0000-0000-000008000000}"/>
    <dataValidation type="textLength" imeMode="disabled" operator="equal" allowBlank="1" showInputMessage="1" showErrorMessage="1" error="西暦4桁を記入してください。" sqref="BH16:BK16" xr:uid="{2F9A0AF7-8B6A-4545-BB38-17EE587FB154}">
      <formula1>4</formula1>
    </dataValidation>
    <dataValidation imeMode="off" allowBlank="1" showInputMessage="1" showErrorMessage="1" sqref="CA3:CL3" xr:uid="{94E04D9A-C07B-49A3-B570-C1826B0AB419}"/>
    <dataValidation type="whole" imeMode="disabled" allowBlank="1" showInputMessage="1" showErrorMessage="1" error="1から31までの半角数字を入力してください" sqref="BV16:BY16 CH5:CK5 AI74:AM74 CD74:CH74" xr:uid="{46C8A2DB-217C-46EE-A535-37412EA1AC7B}">
      <formula1>1</formula1>
      <formula2>31</formula2>
    </dataValidation>
    <dataValidation type="whole" imeMode="disabled" operator="greaterThanOrEqual" allowBlank="1" showInputMessage="1" showErrorMessage="1" error="半角数字を入力してください。" sqref="BV5:BY5" xr:uid="{38E4C3BA-424F-4240-A81A-812AE3B711CA}">
      <formula1>1</formula1>
    </dataValidation>
    <dataValidation type="whole" imeMode="disabled" allowBlank="1" showInputMessage="1" showErrorMessage="1" error="１から12までの半角数字を入力してください" sqref="BO16:BR16 CB5:CE5" xr:uid="{84002F3E-912D-4B1D-928D-6B83EB7B8522}">
      <formula1>1</formula1>
      <formula2>12</formula2>
    </dataValidation>
    <dataValidation type="whole" imeMode="disabled" operator="greaterThanOrEqual" allowBlank="1" showInputMessage="1" showErrorMessage="1" error="小数点以下を四捨五入した整数を入力してください。" sqref="BE58:BR58" xr:uid="{D601F849-E8A4-4F32-816E-97FC36DEBD47}">
      <formula1>0</formula1>
    </dataValidation>
    <dataValidation type="whole" allowBlank="1" showInputMessage="1" showErrorMessage="1" error="1から12までの半角数字を入力してください" sqref="Z74:AD74 BU74:BY74" xr:uid="{912C2276-8573-4E32-8CC0-079BAEB70764}">
      <formula1>1</formula1>
      <formula2>12</formula2>
    </dataValidation>
    <dataValidation type="whole" imeMode="disabled" operator="greaterThan" allowBlank="1" showInputMessage="1" showErrorMessage="1" error="半角数字を入力してください。" sqref="R74:U74 BL74:BO74" xr:uid="{99554F99-680E-4B6F-A433-8E6780EF8CF5}">
      <formula1>0</formula1>
    </dataValidation>
    <dataValidation type="custom" imeMode="off" allowBlank="1" showInputMessage="1" showErrorMessage="1" sqref="CA2:CL2" xr:uid="{506F890B-D732-4BB4-9AB2-F49CB49E5872}">
      <formula1>AND(LEN($CA$2)=7,LEFT($CA$2,4)="K223")</formula1>
    </dataValidation>
  </dataValidations>
  <printOptions horizontalCentered="1"/>
  <pageMargins left="0.27559055118110237" right="0.27559055118110237" top="0.27559055118110237" bottom="0.19685039370078741" header="0.39370078740157483" footer="3.937007874015748E-2"/>
  <pageSetup paperSize="9" scale="72" orientation="portrait" r:id="rId1"/>
  <headerFooter alignWithMargins="0"/>
  <rowBreaks count="2" manualBreakCount="2">
    <brk id="44" max="91" man="1"/>
    <brk id="88"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I67"/>
  <sheetViews>
    <sheetView showGridLines="0" showZeros="0" view="pageBreakPreview" zoomScale="55" zoomScaleNormal="100" zoomScaleSheetLayoutView="55" workbookViewId="0">
      <selection activeCell="N6" sqref="N6"/>
    </sheetView>
  </sheetViews>
  <sheetFormatPr defaultColWidth="9" defaultRowHeight="13" x14ac:dyDescent="0.2"/>
  <cols>
    <col min="1" max="1" width="3.6328125" style="7" customWidth="1"/>
    <col min="2" max="37" width="3.453125" style="7" customWidth="1"/>
    <col min="38" max="40" width="3.453125" style="11" customWidth="1"/>
    <col min="41" max="48" width="3.453125" style="12" customWidth="1"/>
    <col min="49" max="55" width="3.453125" style="7" customWidth="1"/>
    <col min="56" max="85" width="3.6328125" style="7" customWidth="1"/>
    <col min="86" max="16384" width="9" style="7"/>
  </cols>
  <sheetData>
    <row r="1" spans="1:57" ht="18.75" customHeight="1" x14ac:dyDescent="0.2">
      <c r="A1" s="277" t="s">
        <v>246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6"/>
      <c r="AP1" s="6"/>
      <c r="AQ1" s="6"/>
      <c r="AR1" s="6"/>
      <c r="AS1" s="6"/>
      <c r="AT1" s="6"/>
      <c r="AU1" s="6"/>
      <c r="AV1" s="278" t="str">
        <f>'様式第１｜交付申請書'!$BR$2</f>
        <v>事業番号</v>
      </c>
      <c r="AW1" s="507">
        <f>'様式第１｜交付申請書'!$CA$2</f>
        <v>0</v>
      </c>
      <c r="AX1" s="507"/>
      <c r="AY1" s="507"/>
      <c r="AZ1" s="507"/>
      <c r="BA1" s="507"/>
      <c r="BB1" s="507"/>
      <c r="BC1" s="22"/>
    </row>
    <row r="2" spans="1:57" s="1" customFormat="1" ht="18.75" customHeight="1" x14ac:dyDescent="0.2">
      <c r="B2" s="2"/>
      <c r="C2" s="2"/>
      <c r="AV2" s="278" t="str">
        <f>'様式第１｜交付申請書'!$BR$3</f>
        <v>申請者名</v>
      </c>
      <c r="AW2" s="507" t="str">
        <f>'様式第１｜交付申請書'!$CA$3</f>
        <v/>
      </c>
      <c r="AX2" s="507"/>
      <c r="AY2" s="507"/>
      <c r="AZ2" s="507"/>
      <c r="BA2" s="507"/>
      <c r="BB2" s="507"/>
      <c r="BC2" s="284" t="str">
        <f>IF(OR('様式第１｜交付申請書'!$BD$15&lt;&gt;"",'様式第１｜交付申請書'!$AJ$51&lt;&gt;""),'様式第１｜交付申請書'!$BD$15&amp;"邸"&amp;RIGHT(TRIM('様式第１｜交付申請書'!$N$51&amp;'様式第１｜交付申請書'!$Y$51&amp;'様式第１｜交付申請書'!$AJ$51),4),"")</f>
        <v/>
      </c>
    </row>
    <row r="3" spans="1:57" ht="30" customHeight="1" x14ac:dyDescent="0.2">
      <c r="A3" s="611" t="s">
        <v>63</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3"/>
    </row>
    <row r="4" spans="1:57" ht="24.75" customHeight="1" x14ac:dyDescent="0.2">
      <c r="B4" s="183" t="s">
        <v>120</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row>
    <row r="5" spans="1:57" s="39" customFormat="1" ht="32.25" customHeight="1" x14ac:dyDescent="0.2">
      <c r="B5" s="17" t="s">
        <v>138</v>
      </c>
      <c r="C5" s="182"/>
      <c r="D5" s="183"/>
      <c r="E5" s="183"/>
      <c r="F5" s="183"/>
      <c r="G5" s="183"/>
      <c r="H5" s="183"/>
      <c r="I5" s="183"/>
      <c r="J5" s="183"/>
      <c r="K5" s="183"/>
      <c r="L5" s="183"/>
      <c r="M5" s="184"/>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5"/>
      <c r="BC5" s="185"/>
      <c r="BD5" s="40"/>
      <c r="BE5" s="40"/>
    </row>
    <row r="6" spans="1:57" s="39" customFormat="1" ht="28.5" customHeight="1" x14ac:dyDescent="0.2">
      <c r="B6" s="606" t="s">
        <v>139</v>
      </c>
      <c r="C6" s="606"/>
      <c r="D6" s="606"/>
      <c r="E6" s="606"/>
      <c r="F6" s="606"/>
      <c r="G6" s="606"/>
      <c r="H6" s="606"/>
      <c r="I6" s="606"/>
      <c r="J6" s="606"/>
      <c r="K6" s="606"/>
      <c r="L6" s="606"/>
      <c r="M6" s="183"/>
      <c r="N6" s="186" t="s">
        <v>5</v>
      </c>
      <c r="O6" s="183" t="s">
        <v>6</v>
      </c>
      <c r="P6" s="183"/>
      <c r="Q6" s="183"/>
      <c r="R6" s="187"/>
      <c r="S6" s="187"/>
      <c r="T6" s="187"/>
      <c r="U6" s="187"/>
      <c r="V6" s="187"/>
      <c r="W6" s="186" t="s">
        <v>5</v>
      </c>
      <c r="X6" s="183" t="s">
        <v>140</v>
      </c>
      <c r="Y6" s="183"/>
      <c r="Z6" s="187"/>
      <c r="AA6" s="187"/>
      <c r="AB6" s="187"/>
      <c r="AC6" s="187"/>
      <c r="AD6" s="187"/>
      <c r="AE6" s="187"/>
      <c r="AF6" s="186" t="s">
        <v>5</v>
      </c>
      <c r="AG6" s="183" t="s">
        <v>141</v>
      </c>
      <c r="AH6" s="183"/>
      <c r="AI6" s="183"/>
      <c r="AJ6" s="183"/>
      <c r="AK6" s="183"/>
      <c r="AL6" s="186" t="s">
        <v>5</v>
      </c>
      <c r="AM6" s="183" t="s">
        <v>142</v>
      </c>
      <c r="AN6" s="183"/>
      <c r="AO6" s="183"/>
      <c r="AP6" s="183"/>
      <c r="AQ6" s="183"/>
      <c r="AR6" s="186" t="s">
        <v>5</v>
      </c>
      <c r="AS6" s="183" t="s">
        <v>143</v>
      </c>
      <c r="AT6" s="183"/>
      <c r="AU6" s="183"/>
      <c r="AV6" s="183"/>
      <c r="AW6" s="183"/>
      <c r="AX6" s="183"/>
      <c r="AY6" s="183"/>
      <c r="AZ6" s="183"/>
      <c r="BA6" s="188"/>
      <c r="BB6" s="183"/>
      <c r="BC6" s="183"/>
      <c r="BD6" s="247"/>
      <c r="BE6" s="40"/>
    </row>
    <row r="7" spans="1:57" s="39" customFormat="1" ht="28.5" customHeight="1" x14ac:dyDescent="0.2">
      <c r="B7" s="189"/>
      <c r="C7" s="189"/>
      <c r="D7" s="183"/>
      <c r="E7" s="183"/>
      <c r="F7" s="183"/>
      <c r="G7" s="183"/>
      <c r="H7" s="183"/>
      <c r="I7" s="183"/>
      <c r="J7" s="183"/>
      <c r="K7" s="183"/>
      <c r="L7" s="183"/>
      <c r="M7" s="183"/>
      <c r="N7" s="186" t="s">
        <v>5</v>
      </c>
      <c r="O7" s="183" t="s">
        <v>12</v>
      </c>
      <c r="P7" s="183"/>
      <c r="Q7" s="185"/>
      <c r="R7" s="183" t="s">
        <v>144</v>
      </c>
      <c r="S7" s="614"/>
      <c r="T7" s="614"/>
      <c r="U7" s="614"/>
      <c r="V7" s="614"/>
      <c r="W7" s="614"/>
      <c r="X7" s="614"/>
      <c r="Y7" s="614"/>
      <c r="Z7" s="614"/>
      <c r="AA7" s="614"/>
      <c r="AB7" s="614"/>
      <c r="AC7" s="614"/>
      <c r="AD7" s="185" t="s">
        <v>145</v>
      </c>
      <c r="AE7" s="185"/>
      <c r="AF7" s="185"/>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40"/>
      <c r="BE7" s="40"/>
    </row>
    <row r="8" spans="1:57" s="39" customFormat="1" ht="19.5" customHeight="1" x14ac:dyDescent="0.2">
      <c r="B8" s="156"/>
      <c r="C8" s="15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row>
    <row r="9" spans="1:57" s="39" customFormat="1" ht="28.5" customHeight="1" x14ac:dyDescent="0.2">
      <c r="B9" s="606" t="s">
        <v>146</v>
      </c>
      <c r="C9" s="606"/>
      <c r="D9" s="606"/>
      <c r="E9" s="606"/>
      <c r="F9" s="606"/>
      <c r="G9" s="606"/>
      <c r="H9" s="606"/>
      <c r="I9" s="606"/>
      <c r="J9" s="606"/>
      <c r="K9" s="606"/>
      <c r="L9" s="606"/>
      <c r="M9" s="40"/>
      <c r="N9" s="605"/>
      <c r="O9" s="605"/>
      <c r="P9" s="605"/>
      <c r="Q9" s="605"/>
      <c r="R9" s="605"/>
      <c r="S9" s="605"/>
      <c r="T9" s="605"/>
      <c r="U9" s="605"/>
      <c r="V9" s="605"/>
      <c r="W9" s="154" t="s">
        <v>147</v>
      </c>
      <c r="X9" s="40" t="s">
        <v>64</v>
      </c>
      <c r="Y9" s="154"/>
      <c r="Z9" s="155"/>
      <c r="AA9" s="155"/>
      <c r="AB9" s="155"/>
      <c r="AC9" s="155"/>
      <c r="AD9" s="155"/>
      <c r="AE9" s="155"/>
      <c r="AF9" s="155"/>
      <c r="AG9" s="155"/>
      <c r="AH9" s="155"/>
      <c r="AI9" s="40"/>
      <c r="AJ9" s="40"/>
      <c r="AK9" s="40"/>
      <c r="AL9" s="40"/>
      <c r="AM9" s="40"/>
      <c r="AN9" s="40"/>
      <c r="AO9" s="40"/>
      <c r="AP9" s="40"/>
      <c r="AQ9" s="40"/>
      <c r="AR9" s="40"/>
      <c r="AS9" s="40"/>
      <c r="AT9" s="40"/>
      <c r="AU9" s="40"/>
      <c r="AV9" s="40"/>
      <c r="AW9" s="40"/>
      <c r="AX9" s="40"/>
      <c r="AY9" s="40"/>
      <c r="AZ9" s="40"/>
      <c r="BA9" s="40"/>
      <c r="BB9" s="40"/>
      <c r="BC9" s="40"/>
    </row>
    <row r="10" spans="1:57" s="39" customFormat="1" ht="19.5" customHeight="1" x14ac:dyDescent="0.2">
      <c r="B10" s="190"/>
      <c r="C10" s="190"/>
      <c r="D10" s="183"/>
      <c r="E10" s="183"/>
      <c r="F10" s="183"/>
      <c r="G10" s="183"/>
      <c r="H10" s="183"/>
      <c r="I10" s="183"/>
      <c r="J10" s="183"/>
      <c r="K10" s="183"/>
      <c r="L10" s="183"/>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X10" s="40"/>
      <c r="AY10" s="40"/>
      <c r="AZ10" s="40"/>
      <c r="BA10" s="40"/>
      <c r="BB10" s="40"/>
      <c r="BC10" s="40"/>
      <c r="BD10" s="40"/>
      <c r="BE10" s="40"/>
    </row>
    <row r="11" spans="1:57" s="39" customFormat="1" ht="28.5" customHeight="1" x14ac:dyDescent="0.2">
      <c r="B11" s="606" t="s">
        <v>148</v>
      </c>
      <c r="C11" s="606"/>
      <c r="D11" s="606"/>
      <c r="E11" s="606"/>
      <c r="F11" s="606"/>
      <c r="G11" s="606"/>
      <c r="H11" s="606"/>
      <c r="I11" s="606"/>
      <c r="J11" s="606"/>
      <c r="K11" s="606"/>
      <c r="L11" s="606"/>
      <c r="M11" s="40"/>
      <c r="N11" s="557" t="s">
        <v>149</v>
      </c>
      <c r="O11" s="557"/>
      <c r="P11" s="615"/>
      <c r="Q11" s="615"/>
      <c r="R11" s="615"/>
      <c r="S11" s="615"/>
      <c r="T11" s="615"/>
      <c r="U11" s="157" t="s">
        <v>150</v>
      </c>
      <c r="V11" s="202"/>
      <c r="W11" s="557" t="s">
        <v>151</v>
      </c>
      <c r="X11" s="557"/>
      <c r="Y11" s="616"/>
      <c r="Z11" s="616"/>
      <c r="AA11" s="616"/>
      <c r="AB11" s="616"/>
      <c r="AC11" s="616"/>
      <c r="AD11" s="157" t="s">
        <v>152</v>
      </c>
      <c r="AE11" s="157"/>
      <c r="AF11" s="557" t="s">
        <v>153</v>
      </c>
      <c r="AG11" s="557"/>
      <c r="AH11" s="616"/>
      <c r="AI11" s="616"/>
      <c r="AJ11" s="616"/>
      <c r="AK11" s="616"/>
      <c r="AL11" s="616"/>
      <c r="AM11" s="157" t="s">
        <v>152</v>
      </c>
      <c r="AN11" s="212"/>
      <c r="AO11" s="617" t="s">
        <v>154</v>
      </c>
      <c r="AP11" s="617"/>
      <c r="AQ11" s="615"/>
      <c r="AR11" s="615"/>
      <c r="AS11" s="615"/>
      <c r="AT11" s="615"/>
      <c r="AU11" s="615"/>
      <c r="AV11" s="557" t="s">
        <v>155</v>
      </c>
      <c r="AW11" s="557"/>
      <c r="AX11" s="40"/>
      <c r="AY11" s="40"/>
      <c r="AZ11" s="40"/>
      <c r="BA11" s="40"/>
      <c r="BB11" s="40"/>
      <c r="BC11" s="40"/>
    </row>
    <row r="12" spans="1:57" s="39" customFormat="1" ht="19.5" customHeight="1" x14ac:dyDescent="0.2">
      <c r="B12" s="190"/>
      <c r="C12" s="190"/>
      <c r="D12" s="183"/>
      <c r="E12" s="183"/>
      <c r="F12" s="183"/>
      <c r="G12" s="183"/>
      <c r="H12" s="183"/>
      <c r="I12" s="183"/>
      <c r="J12" s="183"/>
      <c r="K12" s="183"/>
      <c r="L12" s="183"/>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row>
    <row r="13" spans="1:57" s="39" customFormat="1" ht="28.5" customHeight="1" x14ac:dyDescent="0.2">
      <c r="B13" s="604" t="s">
        <v>228</v>
      </c>
      <c r="C13" s="604"/>
      <c r="D13" s="604"/>
      <c r="E13" s="604"/>
      <c r="F13" s="604"/>
      <c r="G13" s="604"/>
      <c r="H13" s="604"/>
      <c r="I13" s="604"/>
      <c r="J13" s="604"/>
      <c r="K13" s="604"/>
      <c r="L13" s="604"/>
      <c r="M13" s="173"/>
      <c r="N13" s="605"/>
      <c r="O13" s="605"/>
      <c r="P13" s="605"/>
      <c r="Q13" s="605"/>
      <c r="R13" s="605"/>
      <c r="S13" s="605"/>
      <c r="T13" s="605"/>
      <c r="U13" s="605"/>
      <c r="V13" s="605"/>
      <c r="W13" s="154" t="s">
        <v>147</v>
      </c>
      <c r="X13" s="40" t="s">
        <v>64</v>
      </c>
      <c r="Y13" s="155"/>
      <c r="Z13" s="155"/>
      <c r="AA13" s="155"/>
      <c r="AB13" s="155"/>
      <c r="AC13" s="155"/>
      <c r="AD13" s="155"/>
      <c r="AE13" s="155"/>
      <c r="AF13" s="155"/>
      <c r="AG13" s="155"/>
      <c r="AH13" s="155"/>
      <c r="AI13" s="40"/>
      <c r="AJ13" s="40"/>
      <c r="AK13" s="40"/>
      <c r="AL13" s="40"/>
      <c r="AM13" s="40"/>
      <c r="AN13" s="40"/>
      <c r="AO13" s="40"/>
      <c r="AP13" s="40"/>
      <c r="AQ13" s="40"/>
      <c r="AR13" s="40"/>
      <c r="AS13" s="40"/>
      <c r="AT13" s="40"/>
      <c r="AU13" s="40"/>
      <c r="AV13" s="40"/>
      <c r="AW13" s="154"/>
      <c r="AX13" s="40"/>
      <c r="AY13" s="40"/>
      <c r="AZ13" s="40"/>
      <c r="BA13" s="40"/>
    </row>
    <row r="14" spans="1:57" s="39" customFormat="1" ht="19.5" customHeight="1" x14ac:dyDescent="0.2">
      <c r="B14" s="190"/>
      <c r="C14" s="190"/>
      <c r="D14" s="183"/>
      <c r="E14" s="183"/>
      <c r="F14" s="183"/>
      <c r="G14" s="183"/>
      <c r="H14" s="183"/>
      <c r="I14" s="183"/>
      <c r="J14" s="183"/>
      <c r="K14" s="183"/>
      <c r="L14" s="183"/>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s="39" customFormat="1" ht="28.5" customHeight="1" x14ac:dyDescent="0.2">
      <c r="B15" s="606" t="s">
        <v>156</v>
      </c>
      <c r="C15" s="606"/>
      <c r="D15" s="606"/>
      <c r="E15" s="606"/>
      <c r="F15" s="606"/>
      <c r="G15" s="606"/>
      <c r="H15" s="606"/>
      <c r="I15" s="606"/>
      <c r="J15" s="606"/>
      <c r="K15" s="606"/>
      <c r="L15" s="606"/>
      <c r="M15" s="40"/>
      <c r="N15" s="607" t="str">
        <f>IF(OR(N9="",N13=""),"",ROUNDDOWN(N13/N9*100,0))</f>
        <v/>
      </c>
      <c r="O15" s="607"/>
      <c r="P15" s="607"/>
      <c r="Q15" s="607"/>
      <c r="R15" s="607"/>
      <c r="S15" s="607"/>
      <c r="T15" s="607"/>
      <c r="U15" s="607"/>
      <c r="V15" s="607"/>
      <c r="W15" s="154" t="s">
        <v>157</v>
      </c>
      <c r="X15" s="40" t="s">
        <v>124</v>
      </c>
      <c r="Y15" s="155"/>
      <c r="Z15" s="155"/>
      <c r="AA15" s="155"/>
      <c r="AB15" s="155"/>
      <c r="AC15" s="155"/>
      <c r="AD15" s="155"/>
      <c r="AE15" s="155"/>
      <c r="AF15" s="155"/>
      <c r="AG15" s="155"/>
      <c r="AH15" s="155"/>
      <c r="AI15" s="40"/>
      <c r="AJ15" s="40"/>
      <c r="AK15" s="40"/>
      <c r="AL15" s="40"/>
      <c r="AM15" s="40"/>
      <c r="AN15" s="40"/>
      <c r="AO15" s="40"/>
      <c r="AP15" s="40"/>
      <c r="AQ15" s="40"/>
      <c r="AR15" s="40"/>
      <c r="AS15" s="40"/>
      <c r="AT15" s="40"/>
      <c r="AU15" s="40"/>
      <c r="AV15" s="40"/>
      <c r="AW15" s="154"/>
      <c r="AX15" s="40"/>
      <c r="AY15" s="40"/>
      <c r="AZ15" s="40"/>
      <c r="BA15" s="40"/>
    </row>
    <row r="16" spans="1:57" s="39" customFormat="1" ht="19.5" customHeight="1" x14ac:dyDescent="0.2">
      <c r="B16" s="189"/>
      <c r="C16" s="189"/>
      <c r="D16" s="183"/>
      <c r="E16" s="183"/>
      <c r="F16" s="183"/>
      <c r="G16" s="183"/>
      <c r="H16" s="183"/>
      <c r="I16" s="183"/>
      <c r="J16" s="183"/>
      <c r="K16" s="183"/>
      <c r="L16" s="183"/>
      <c r="M16" s="40"/>
      <c r="N16" s="155"/>
      <c r="O16" s="155"/>
      <c r="P16" s="155"/>
      <c r="Q16" s="155"/>
      <c r="R16" s="155"/>
      <c r="S16" s="155"/>
      <c r="T16" s="155"/>
      <c r="U16" s="155"/>
      <c r="V16" s="155"/>
      <c r="W16" s="155"/>
      <c r="X16" s="155"/>
      <c r="Y16" s="155"/>
      <c r="Z16" s="155"/>
      <c r="AA16" s="155"/>
      <c r="AB16" s="155"/>
      <c r="AC16" s="155"/>
      <c r="AD16" s="155"/>
      <c r="AE16" s="155"/>
      <c r="AF16" s="155"/>
      <c r="AG16" s="155"/>
      <c r="AH16" s="155"/>
      <c r="AI16" s="40"/>
      <c r="AJ16" s="40"/>
      <c r="AK16" s="40"/>
      <c r="AL16" s="40"/>
      <c r="AM16" s="40"/>
      <c r="AN16" s="40"/>
      <c r="AO16" s="40"/>
      <c r="AP16" s="40"/>
      <c r="AQ16" s="40"/>
      <c r="AR16" s="40"/>
      <c r="AS16" s="40"/>
      <c r="AT16" s="40"/>
      <c r="AU16" s="40"/>
      <c r="AV16" s="40"/>
      <c r="AW16" s="154"/>
      <c r="AX16" s="40"/>
      <c r="AY16" s="40"/>
      <c r="AZ16" s="40"/>
      <c r="BA16" s="40"/>
    </row>
    <row r="17" spans="1:61" s="39" customFormat="1" ht="28.5" customHeight="1" x14ac:dyDescent="0.2">
      <c r="B17" s="606" t="s">
        <v>158</v>
      </c>
      <c r="C17" s="606"/>
      <c r="D17" s="606"/>
      <c r="E17" s="606"/>
      <c r="F17" s="606"/>
      <c r="G17" s="606"/>
      <c r="H17" s="606"/>
      <c r="I17" s="606"/>
      <c r="J17" s="606"/>
      <c r="K17" s="606"/>
      <c r="L17" s="606"/>
      <c r="M17" s="40"/>
      <c r="N17" s="608"/>
      <c r="O17" s="608"/>
      <c r="P17" s="608"/>
      <c r="Q17" s="608"/>
      <c r="R17" s="9"/>
      <c r="S17" s="155"/>
      <c r="T17" s="155"/>
      <c r="U17" s="155"/>
      <c r="V17" s="155"/>
      <c r="W17" s="155"/>
      <c r="X17" s="155"/>
      <c r="Y17" s="155"/>
      <c r="Z17" s="155"/>
      <c r="AA17" s="155"/>
      <c r="AB17" s="155"/>
      <c r="AC17" s="155"/>
      <c r="AD17" s="155"/>
      <c r="AE17" s="155"/>
      <c r="AF17" s="155"/>
      <c r="AG17" s="155"/>
      <c r="AH17" s="155"/>
      <c r="AI17" s="40"/>
      <c r="AJ17" s="40"/>
      <c r="AK17" s="40"/>
      <c r="AL17" s="40"/>
      <c r="AM17" s="40"/>
      <c r="AN17" s="40"/>
      <c r="AO17" s="40"/>
      <c r="AP17" s="40"/>
      <c r="AQ17" s="40"/>
      <c r="AR17" s="40"/>
      <c r="AS17" s="40"/>
      <c r="AT17" s="40"/>
      <c r="AU17" s="40"/>
      <c r="AV17" s="40"/>
      <c r="AW17" s="40"/>
      <c r="AX17" s="40"/>
      <c r="AY17" s="40"/>
      <c r="AZ17" s="40"/>
      <c r="BA17" s="40"/>
      <c r="BB17" s="40"/>
      <c r="BC17" s="40"/>
      <c r="BD17" s="40"/>
      <c r="BE17" s="40"/>
    </row>
    <row r="18" spans="1:61" s="39" customFormat="1" ht="19.5" customHeight="1" x14ac:dyDescent="0.2">
      <c r="B18" s="189"/>
      <c r="C18" s="189"/>
      <c r="D18" s="183"/>
      <c r="E18" s="183"/>
      <c r="F18" s="183"/>
      <c r="G18" s="183"/>
      <c r="H18" s="183"/>
      <c r="I18" s="183"/>
      <c r="J18" s="183"/>
      <c r="K18" s="183"/>
      <c r="L18" s="183"/>
      <c r="M18" s="40"/>
      <c r="N18" s="155"/>
      <c r="O18" s="155"/>
      <c r="P18" s="155"/>
      <c r="Q18" s="155"/>
      <c r="R18" s="155"/>
      <c r="S18" s="155"/>
      <c r="T18" s="155"/>
      <c r="U18" s="155"/>
      <c r="V18" s="155"/>
      <c r="W18" s="155"/>
      <c r="X18" s="155"/>
      <c r="Y18" s="155"/>
      <c r="Z18" s="155"/>
      <c r="AA18" s="155"/>
      <c r="AB18" s="155"/>
      <c r="AC18" s="155"/>
      <c r="AD18" s="155"/>
      <c r="AE18" s="155"/>
      <c r="AF18" s="155"/>
      <c r="AG18" s="155"/>
      <c r="AH18" s="155"/>
      <c r="AI18" s="40"/>
      <c r="AJ18" s="40"/>
      <c r="AK18" s="158"/>
      <c r="AL18" s="159"/>
      <c r="AM18" s="159"/>
      <c r="AN18" s="160"/>
      <c r="AO18" s="160"/>
      <c r="AP18" s="160"/>
      <c r="AQ18" s="160"/>
      <c r="AR18" s="160"/>
      <c r="AS18" s="159"/>
      <c r="AT18" s="154"/>
      <c r="AU18" s="40"/>
      <c r="AV18" s="154"/>
      <c r="AW18" s="154"/>
      <c r="AX18" s="40"/>
      <c r="AY18" s="40"/>
      <c r="AZ18" s="40"/>
      <c r="BA18" s="40"/>
      <c r="BD18" s="599"/>
      <c r="BE18" s="599"/>
      <c r="BF18" s="599"/>
      <c r="BG18" s="599"/>
      <c r="BH18" s="599"/>
      <c r="BI18" s="599"/>
    </row>
    <row r="19" spans="1:61" s="39" customFormat="1" ht="26.25" customHeight="1" x14ac:dyDescent="0.2">
      <c r="B19" s="606" t="s">
        <v>170</v>
      </c>
      <c r="C19" s="606"/>
      <c r="D19" s="606"/>
      <c r="E19" s="606"/>
      <c r="F19" s="606"/>
      <c r="G19" s="606"/>
      <c r="H19" s="606"/>
      <c r="I19" s="606"/>
      <c r="J19" s="606"/>
      <c r="K19" s="606"/>
      <c r="L19" s="606"/>
      <c r="M19" s="609"/>
      <c r="N19" s="201" t="s">
        <v>5</v>
      </c>
      <c r="O19" s="542" t="s">
        <v>171</v>
      </c>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3"/>
      <c r="AX19" s="40"/>
      <c r="AY19" s="40"/>
      <c r="AZ19" s="40"/>
      <c r="BA19" s="40"/>
      <c r="BD19" s="151"/>
      <c r="BE19" s="151"/>
      <c r="BF19" s="151"/>
      <c r="BG19" s="151"/>
      <c r="BH19" s="151"/>
      <c r="BI19" s="151"/>
    </row>
    <row r="20" spans="1:61" s="39" customFormat="1" ht="26.25" customHeight="1" x14ac:dyDescent="0.2">
      <c r="B20" s="189"/>
      <c r="C20" s="189"/>
      <c r="D20" s="183"/>
      <c r="E20" s="183"/>
      <c r="F20" s="183"/>
      <c r="G20" s="183"/>
      <c r="H20" s="183"/>
      <c r="I20" s="183"/>
      <c r="J20" s="183"/>
      <c r="K20" s="183"/>
      <c r="L20" s="183"/>
      <c r="M20" s="40"/>
      <c r="N20" s="161" t="s">
        <v>5</v>
      </c>
      <c r="O20" s="544" t="s">
        <v>172</v>
      </c>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5"/>
      <c r="AX20" s="40"/>
      <c r="AY20" s="40"/>
      <c r="AZ20" s="40"/>
      <c r="BA20" s="40"/>
      <c r="BD20" s="151"/>
      <c r="BE20" s="151"/>
      <c r="BF20" s="151"/>
      <c r="BG20" s="151"/>
      <c r="BH20" s="151"/>
      <c r="BI20" s="151"/>
    </row>
    <row r="21" spans="1:61" s="39" customFormat="1" ht="26.25" customHeight="1" x14ac:dyDescent="0.2">
      <c r="B21" s="189"/>
      <c r="C21" s="189"/>
      <c r="D21" s="183"/>
      <c r="E21" s="183"/>
      <c r="F21" s="183"/>
      <c r="G21" s="183"/>
      <c r="H21" s="183"/>
      <c r="I21" s="183"/>
      <c r="J21" s="183"/>
      <c r="K21" s="183"/>
      <c r="L21" s="183"/>
      <c r="M21" s="40"/>
      <c r="N21" s="222"/>
      <c r="O21" s="155"/>
      <c r="P21" s="546" t="s">
        <v>290</v>
      </c>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U21" s="546"/>
      <c r="AV21" s="546"/>
      <c r="AW21" s="547"/>
      <c r="AX21" s="40"/>
      <c r="AY21" s="40"/>
      <c r="AZ21" s="40"/>
      <c r="BA21" s="40"/>
      <c r="BD21" s="151"/>
      <c r="BE21" s="151"/>
      <c r="BF21" s="151"/>
      <c r="BG21" s="151"/>
      <c r="BH21" s="151"/>
      <c r="BI21" s="151"/>
    </row>
    <row r="22" spans="1:61" s="39" customFormat="1" ht="26.25" customHeight="1" x14ac:dyDescent="0.2">
      <c r="B22" s="189"/>
      <c r="C22" s="189"/>
      <c r="D22" s="183"/>
      <c r="E22" s="183"/>
      <c r="F22" s="183"/>
      <c r="G22" s="183"/>
      <c r="H22" s="183"/>
      <c r="I22" s="183"/>
      <c r="J22" s="183"/>
      <c r="K22" s="183"/>
      <c r="L22" s="183"/>
      <c r="M22" s="40"/>
      <c r="N22" s="222"/>
      <c r="O22" s="155"/>
      <c r="P22" s="225" t="s">
        <v>5</v>
      </c>
      <c r="Q22" s="601" t="s">
        <v>210</v>
      </c>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c r="AU22" s="601"/>
      <c r="AV22" s="601"/>
      <c r="AW22" s="602"/>
      <c r="AX22" s="40"/>
      <c r="AY22" s="40"/>
      <c r="AZ22" s="40"/>
      <c r="BA22" s="40"/>
      <c r="BD22" s="151"/>
      <c r="BE22" s="151"/>
      <c r="BF22" s="151"/>
      <c r="BG22" s="151"/>
      <c r="BH22" s="151"/>
      <c r="BI22" s="151"/>
    </row>
    <row r="23" spans="1:61" s="39" customFormat="1" ht="26.25" customHeight="1" x14ac:dyDescent="0.2">
      <c r="B23" s="189"/>
      <c r="C23" s="189"/>
      <c r="D23" s="183"/>
      <c r="E23" s="183"/>
      <c r="F23" s="183"/>
      <c r="G23" s="183"/>
      <c r="H23" s="183"/>
      <c r="I23" s="183"/>
      <c r="J23" s="183"/>
      <c r="K23" s="183"/>
      <c r="L23" s="183"/>
      <c r="M23" s="40"/>
      <c r="N23" s="223"/>
      <c r="O23" s="224"/>
      <c r="P23" s="226" t="s">
        <v>5</v>
      </c>
      <c r="Q23" s="603" t="s">
        <v>173</v>
      </c>
      <c r="R23" s="603"/>
      <c r="S23" s="603"/>
      <c r="T23" s="603"/>
      <c r="U23" s="603"/>
      <c r="V23" s="603"/>
      <c r="W23" s="603"/>
      <c r="X23" s="603"/>
      <c r="Y23" s="603"/>
      <c r="Z23" s="603"/>
      <c r="AA23" s="557" t="s">
        <v>174</v>
      </c>
      <c r="AB23" s="557"/>
      <c r="AC23" s="557"/>
      <c r="AD23" s="557"/>
      <c r="AE23" s="557"/>
      <c r="AF23" s="557"/>
      <c r="AG23" s="557"/>
      <c r="AH23" s="295" t="s">
        <v>256</v>
      </c>
      <c r="AI23" s="294"/>
      <c r="AJ23" s="610"/>
      <c r="AK23" s="610"/>
      <c r="AL23" s="227" t="s">
        <v>10</v>
      </c>
      <c r="AM23" s="610"/>
      <c r="AN23" s="610"/>
      <c r="AO23" s="610"/>
      <c r="AP23" s="557" t="s">
        <v>175</v>
      </c>
      <c r="AQ23" s="557"/>
      <c r="AR23" s="227"/>
      <c r="AS23" s="227"/>
      <c r="AT23" s="227"/>
      <c r="AU23" s="227"/>
      <c r="AV23" s="227"/>
      <c r="AW23" s="228"/>
      <c r="AX23" s="40"/>
      <c r="AY23" s="40"/>
      <c r="AZ23" s="40"/>
      <c r="BA23" s="40"/>
      <c r="BD23" s="151"/>
      <c r="BE23" s="151"/>
      <c r="BF23" s="151"/>
      <c r="BG23" s="151"/>
      <c r="BH23" s="151"/>
      <c r="BI23" s="151"/>
    </row>
    <row r="24" spans="1:61" s="39" customFormat="1" ht="19.5" customHeight="1" x14ac:dyDescent="0.2">
      <c r="B24" s="189"/>
      <c r="C24" s="189"/>
      <c r="D24" s="183"/>
      <c r="E24" s="183"/>
      <c r="F24" s="183"/>
      <c r="G24" s="183"/>
      <c r="H24" s="183"/>
      <c r="I24" s="183"/>
      <c r="J24" s="183"/>
      <c r="K24" s="183"/>
      <c r="L24" s="183"/>
      <c r="M24" s="40"/>
      <c r="N24" s="155"/>
      <c r="O24" s="155"/>
      <c r="P24" s="155"/>
      <c r="Q24" s="155"/>
      <c r="R24" s="155"/>
      <c r="S24" s="155"/>
      <c r="T24" s="155"/>
      <c r="U24" s="155"/>
      <c r="V24" s="155"/>
      <c r="W24" s="155"/>
      <c r="X24" s="155"/>
      <c r="Y24" s="155"/>
      <c r="Z24" s="155"/>
      <c r="AA24" s="155"/>
      <c r="AB24" s="155"/>
      <c r="AC24" s="155"/>
      <c r="AD24" s="155"/>
      <c r="AE24" s="155"/>
      <c r="AF24" s="155"/>
      <c r="AG24" s="155"/>
      <c r="AH24" s="155"/>
      <c r="AI24" s="40"/>
      <c r="AJ24" s="40"/>
      <c r="AK24" s="158"/>
      <c r="AL24" s="159"/>
      <c r="AM24" s="159"/>
      <c r="AN24" s="160"/>
      <c r="AO24" s="160"/>
      <c r="AP24" s="160"/>
      <c r="AQ24" s="160"/>
      <c r="AR24" s="160"/>
      <c r="AS24" s="159"/>
      <c r="AT24" s="154"/>
      <c r="AU24" s="40"/>
      <c r="AV24" s="154"/>
      <c r="AW24" s="154"/>
      <c r="AX24" s="40"/>
      <c r="AY24" s="40"/>
      <c r="AZ24" s="40"/>
      <c r="BA24" s="40"/>
      <c r="BD24" s="151"/>
      <c r="BE24" s="151"/>
      <c r="BF24" s="151"/>
      <c r="BG24" s="151"/>
      <c r="BH24" s="151"/>
      <c r="BI24" s="151"/>
    </row>
    <row r="25" spans="1:61" s="39" customFormat="1" ht="32.25" customHeight="1" x14ac:dyDescent="0.2">
      <c r="B25" s="17" t="s">
        <v>159</v>
      </c>
      <c r="C25" s="182"/>
      <c r="D25" s="183"/>
      <c r="E25" s="183"/>
      <c r="F25" s="183"/>
      <c r="G25" s="183"/>
      <c r="H25" s="183"/>
      <c r="I25" s="183"/>
      <c r="J25" s="183"/>
      <c r="K25" s="183"/>
      <c r="L25" s="183"/>
      <c r="M25" s="40"/>
      <c r="N25" s="161" t="s">
        <v>5</v>
      </c>
      <c r="O25" s="544" t="s">
        <v>160</v>
      </c>
      <c r="P25" s="544"/>
      <c r="Q25" s="544"/>
      <c r="R25" s="544"/>
      <c r="S25" s="544"/>
      <c r="T25" s="544"/>
      <c r="U25" s="544"/>
      <c r="V25" s="544"/>
      <c r="W25" s="544"/>
      <c r="X25" s="544"/>
      <c r="Y25" s="544"/>
      <c r="Z25" s="544"/>
      <c r="AA25" s="544"/>
      <c r="AB25" s="544"/>
      <c r="AC25" s="544"/>
      <c r="AD25" s="544"/>
      <c r="AE25" s="544"/>
      <c r="AF25" s="161" t="s">
        <v>5</v>
      </c>
      <c r="AG25" s="600" t="s">
        <v>161</v>
      </c>
      <c r="AH25" s="600"/>
      <c r="AI25" s="600"/>
      <c r="AJ25" s="600"/>
      <c r="AK25" s="600"/>
      <c r="AL25" s="600"/>
      <c r="AM25" s="600"/>
      <c r="AN25" s="600"/>
      <c r="AO25" s="600"/>
      <c r="AP25" s="600"/>
      <c r="AQ25" s="600"/>
      <c r="AR25" s="174"/>
      <c r="AS25" s="174"/>
      <c r="AT25" s="174"/>
      <c r="AU25" s="174"/>
      <c r="AV25" s="174"/>
      <c r="AW25" s="175"/>
      <c r="AX25" s="40"/>
      <c r="AY25" s="40"/>
      <c r="AZ25" s="40"/>
      <c r="BA25" s="40"/>
      <c r="BB25" s="40"/>
      <c r="BC25" s="40"/>
      <c r="BD25" s="40"/>
    </row>
    <row r="26" spans="1:61" s="39" customFormat="1" ht="34.5" customHeight="1" x14ac:dyDescent="0.2">
      <c r="B26" s="182"/>
      <c r="C26" s="182"/>
      <c r="D26" s="183"/>
      <c r="E26" s="183"/>
      <c r="F26" s="183"/>
      <c r="G26" s="183"/>
      <c r="H26" s="183"/>
      <c r="I26" s="183"/>
      <c r="J26" s="183"/>
      <c r="K26" s="183"/>
      <c r="L26" s="183"/>
      <c r="M26" s="40"/>
      <c r="N26" s="162"/>
      <c r="O26" s="592" t="s">
        <v>1</v>
      </c>
      <c r="P26" s="592"/>
      <c r="Q26" s="592"/>
      <c r="R26" s="592"/>
      <c r="S26" s="592"/>
      <c r="T26" s="592"/>
      <c r="U26" s="592"/>
      <c r="V26" s="592"/>
      <c r="W26" s="40"/>
      <c r="X26" s="593"/>
      <c r="Y26" s="593"/>
      <c r="Z26" s="594" t="s">
        <v>17</v>
      </c>
      <c r="AA26" s="594"/>
      <c r="AB26" s="40"/>
      <c r="AC26" s="40"/>
      <c r="AD26" s="40"/>
      <c r="AE26" s="40"/>
      <c r="AF26" s="176"/>
      <c r="AG26" s="595" t="s">
        <v>244</v>
      </c>
      <c r="AH26" s="595"/>
      <c r="AI26" s="595"/>
      <c r="AJ26" s="595"/>
      <c r="AK26" s="595"/>
      <c r="AL26" s="595"/>
      <c r="AM26" s="595"/>
      <c r="AN26" s="595"/>
      <c r="AO26" s="595"/>
      <c r="AP26" s="595"/>
      <c r="AQ26" s="595"/>
      <c r="AR26" s="595"/>
      <c r="AS26" s="595"/>
      <c r="AT26" s="595"/>
      <c r="AU26" s="595"/>
      <c r="AV26" s="595"/>
      <c r="AW26" s="596"/>
      <c r="AX26" s="163"/>
      <c r="AY26" s="163"/>
      <c r="AZ26" s="163"/>
      <c r="BA26" s="163"/>
      <c r="BB26" s="40"/>
      <c r="BC26" s="40"/>
      <c r="BD26" s="40"/>
    </row>
    <row r="27" spans="1:61" s="39" customFormat="1" ht="34.5" customHeight="1" x14ac:dyDescent="0.2">
      <c r="B27" s="182"/>
      <c r="C27" s="182"/>
      <c r="D27" s="183"/>
      <c r="E27" s="183"/>
      <c r="F27" s="183"/>
      <c r="G27" s="183"/>
      <c r="H27" s="183"/>
      <c r="I27" s="183"/>
      <c r="J27" s="183"/>
      <c r="K27" s="183"/>
      <c r="L27" s="183"/>
      <c r="M27" s="40"/>
      <c r="N27" s="162"/>
      <c r="O27" s="592" t="s">
        <v>162</v>
      </c>
      <c r="P27" s="592"/>
      <c r="Q27" s="592"/>
      <c r="R27" s="592"/>
      <c r="S27" s="592"/>
      <c r="T27" s="592"/>
      <c r="U27" s="592"/>
      <c r="V27" s="592"/>
      <c r="W27" s="40"/>
      <c r="X27" s="597"/>
      <c r="Y27" s="597"/>
      <c r="Z27" s="597"/>
      <c r="AA27" s="597"/>
      <c r="AB27" s="40"/>
      <c r="AC27" s="40"/>
      <c r="AD27" s="40"/>
      <c r="AE27" s="40"/>
      <c r="AF27" s="164" t="s">
        <v>5</v>
      </c>
      <c r="AG27" s="598" t="s">
        <v>163</v>
      </c>
      <c r="AH27" s="598"/>
      <c r="AI27" s="598"/>
      <c r="AJ27" s="598"/>
      <c r="AK27" s="598"/>
      <c r="AL27" s="598"/>
      <c r="AM27" s="598"/>
      <c r="AN27" s="598"/>
      <c r="AO27" s="598"/>
      <c r="AP27" s="598"/>
      <c r="AQ27" s="598"/>
      <c r="AR27" s="163"/>
      <c r="AS27" s="163"/>
      <c r="AT27" s="163"/>
      <c r="AU27" s="163"/>
      <c r="AV27" s="163"/>
      <c r="AW27" s="177"/>
      <c r="AX27" s="163"/>
      <c r="AY27" s="163"/>
      <c r="AZ27" s="163"/>
      <c r="BA27" s="163"/>
      <c r="BB27" s="40"/>
      <c r="BC27" s="40"/>
      <c r="BD27" s="40"/>
    </row>
    <row r="28" spans="1:61" s="39" customFormat="1" ht="28.5" customHeight="1" x14ac:dyDescent="0.2">
      <c r="B28" s="182"/>
      <c r="C28" s="184"/>
      <c r="D28" s="184"/>
      <c r="E28" s="184"/>
      <c r="F28" s="183"/>
      <c r="G28" s="183"/>
      <c r="H28" s="183"/>
      <c r="I28" s="183"/>
      <c r="J28" s="183"/>
      <c r="K28" s="183"/>
      <c r="L28" s="183"/>
      <c r="M28" s="40"/>
      <c r="N28" s="165"/>
      <c r="O28" s="166"/>
      <c r="P28" s="166"/>
      <c r="Q28" s="166"/>
      <c r="R28" s="166"/>
      <c r="S28" s="166"/>
      <c r="T28" s="166"/>
      <c r="U28" s="166"/>
      <c r="V28" s="166"/>
      <c r="W28" s="166"/>
      <c r="X28" s="166"/>
      <c r="Y28" s="166"/>
      <c r="Z28" s="166"/>
      <c r="AA28" s="166"/>
      <c r="AB28" s="166"/>
      <c r="AC28" s="166"/>
      <c r="AD28" s="166"/>
      <c r="AE28" s="166"/>
      <c r="AF28" s="169" t="s">
        <v>164</v>
      </c>
      <c r="AG28" s="170"/>
      <c r="AH28" s="166"/>
      <c r="AI28" s="166"/>
      <c r="AJ28" s="166"/>
      <c r="AK28" s="203"/>
      <c r="AL28" s="203"/>
      <c r="AM28" s="203"/>
      <c r="AN28" s="203"/>
      <c r="AO28" s="167"/>
      <c r="AP28" s="168"/>
      <c r="AQ28" s="169"/>
      <c r="AR28" s="170"/>
      <c r="AS28" s="170"/>
      <c r="AT28" s="170"/>
      <c r="AU28" s="170"/>
      <c r="AV28" s="170"/>
      <c r="AW28" s="178"/>
      <c r="AX28" s="163"/>
      <c r="AZ28" s="171"/>
      <c r="BA28" s="40"/>
      <c r="BB28" s="40"/>
      <c r="BC28" s="40"/>
    </row>
    <row r="29" spans="1:61" s="39" customFormat="1" ht="19.5" customHeight="1" thickBot="1" x14ac:dyDescent="0.25">
      <c r="B29" s="182"/>
      <c r="C29" s="184"/>
      <c r="D29" s="184"/>
      <c r="E29" s="184"/>
      <c r="F29" s="184"/>
      <c r="G29" s="184"/>
      <c r="H29" s="184"/>
      <c r="I29" s="184"/>
      <c r="J29" s="184"/>
      <c r="K29" s="184"/>
      <c r="L29" s="184"/>
      <c r="N29" s="40"/>
      <c r="O29" s="172"/>
      <c r="P29" s="172"/>
      <c r="Q29" s="40"/>
      <c r="R29" s="40"/>
      <c r="S29" s="40"/>
      <c r="T29" s="40"/>
      <c r="U29" s="40"/>
      <c r="V29" s="40"/>
      <c r="W29" s="40"/>
      <c r="X29" s="40"/>
      <c r="Y29" s="40"/>
      <c r="Z29" s="40"/>
      <c r="AA29" s="40"/>
      <c r="AB29" s="40"/>
      <c r="AC29" s="40"/>
      <c r="AD29" s="40"/>
      <c r="AE29" s="40"/>
      <c r="AF29" s="40"/>
      <c r="AG29" s="40"/>
      <c r="AH29" s="40"/>
      <c r="AI29" s="153"/>
      <c r="AJ29" s="153"/>
      <c r="AK29" s="40"/>
      <c r="AL29" s="153"/>
      <c r="AM29" s="153"/>
      <c r="AN29" s="153"/>
      <c r="AO29" s="153"/>
      <c r="AP29" s="153"/>
      <c r="AQ29" s="153"/>
      <c r="AR29" s="153"/>
      <c r="AS29" s="153"/>
      <c r="AT29" s="153"/>
      <c r="AU29" s="153"/>
      <c r="AV29" s="153"/>
      <c r="AW29" s="153"/>
      <c r="AX29" s="153"/>
      <c r="AY29" s="153"/>
      <c r="AZ29" s="153"/>
      <c r="BA29" s="153"/>
      <c r="BB29" s="153"/>
      <c r="BC29" s="153"/>
      <c r="BD29" s="40"/>
    </row>
    <row r="30" spans="1:61" s="39" customFormat="1" ht="18.75" customHeight="1" x14ac:dyDescent="0.2">
      <c r="A30" s="192"/>
      <c r="B30" s="193"/>
      <c r="C30" s="194"/>
      <c r="D30" s="194"/>
      <c r="E30" s="194"/>
      <c r="F30" s="194"/>
      <c r="G30" s="194"/>
      <c r="H30" s="194"/>
      <c r="I30" s="194"/>
      <c r="J30" s="194"/>
      <c r="K30" s="194"/>
      <c r="L30" s="194"/>
      <c r="M30" s="192"/>
      <c r="N30" s="195"/>
      <c r="O30" s="196"/>
      <c r="P30" s="196"/>
      <c r="Q30" s="195"/>
      <c r="R30" s="195"/>
      <c r="S30" s="195"/>
      <c r="T30" s="195"/>
      <c r="U30" s="195"/>
      <c r="V30" s="195"/>
      <c r="W30" s="195"/>
      <c r="X30" s="195"/>
      <c r="Y30" s="195"/>
      <c r="Z30" s="195"/>
      <c r="AA30" s="195"/>
      <c r="AB30" s="195"/>
      <c r="AC30" s="195"/>
      <c r="AD30" s="195"/>
      <c r="AE30" s="195"/>
      <c r="AF30" s="195"/>
      <c r="AG30" s="195"/>
      <c r="AH30" s="195"/>
      <c r="AI30" s="197"/>
      <c r="AJ30" s="197"/>
      <c r="AK30" s="195"/>
      <c r="AL30" s="197"/>
      <c r="AM30" s="197"/>
      <c r="AN30" s="197"/>
      <c r="AO30" s="197"/>
      <c r="AP30" s="197"/>
      <c r="AQ30" s="197"/>
      <c r="AR30" s="197"/>
      <c r="AS30" s="197"/>
      <c r="AT30" s="197"/>
      <c r="AU30" s="197"/>
      <c r="AV30" s="197"/>
      <c r="AW30" s="197"/>
      <c r="AX30" s="197"/>
      <c r="AY30" s="197"/>
      <c r="AZ30" s="197"/>
      <c r="BA30" s="197"/>
      <c r="BB30" s="197"/>
      <c r="BC30" s="197"/>
      <c r="BD30" s="40"/>
    </row>
    <row r="31" spans="1:61" ht="21" x14ac:dyDescent="0.2">
      <c r="B31" s="17" t="s">
        <v>217</v>
      </c>
      <c r="C31" s="17"/>
      <c r="D31" s="183"/>
      <c r="E31" s="183"/>
      <c r="F31" s="183"/>
      <c r="G31" s="183"/>
      <c r="H31" s="183"/>
      <c r="I31" s="183"/>
      <c r="J31" s="183"/>
      <c r="K31" s="183"/>
      <c r="L31" s="183"/>
      <c r="M31" s="4"/>
      <c r="N31" s="4"/>
      <c r="O31" s="4"/>
      <c r="P31" s="4"/>
      <c r="Q31" s="4"/>
      <c r="R31" s="4"/>
      <c r="S31" s="4"/>
      <c r="T31" s="4"/>
      <c r="U31" s="4"/>
      <c r="V31" s="4"/>
      <c r="W31" s="4"/>
      <c r="X31" s="4"/>
      <c r="Y31" s="4"/>
      <c r="Z31" s="4"/>
      <c r="AA31" s="4"/>
      <c r="AB31" s="4"/>
      <c r="AC31" s="4"/>
      <c r="AD31" s="4"/>
      <c r="AE31" s="4"/>
      <c r="AF31" s="4"/>
      <c r="AG31" s="4"/>
      <c r="AH31" s="4"/>
      <c r="AI31" s="4"/>
      <c r="AJ31" s="4"/>
      <c r="AK31" s="4"/>
      <c r="AL31" s="5"/>
      <c r="AM31" s="5"/>
      <c r="AN31" s="5"/>
      <c r="AO31" s="10"/>
      <c r="AP31" s="10"/>
      <c r="AQ31" s="10"/>
      <c r="AR31" s="10"/>
      <c r="AS31" s="10"/>
      <c r="AT31" s="10"/>
      <c r="AU31" s="10"/>
      <c r="AV31" s="10"/>
      <c r="AW31" s="4"/>
      <c r="AX31" s="4"/>
      <c r="AY31" s="4"/>
      <c r="AZ31" s="4"/>
      <c r="BA31" s="8"/>
      <c r="BB31" s="8"/>
      <c r="BC31" s="8"/>
    </row>
    <row r="32" spans="1:61" ht="18" customHeight="1" x14ac:dyDescent="0.2">
      <c r="B32" s="52" t="s">
        <v>283</v>
      </c>
      <c r="C32" s="52"/>
      <c r="D32" s="4"/>
      <c r="E32" s="4"/>
      <c r="F32" s="4"/>
      <c r="G32" s="4"/>
      <c r="H32" s="4"/>
      <c r="I32" s="4"/>
      <c r="J32" s="4"/>
      <c r="K32" s="4"/>
      <c r="L32" s="4"/>
      <c r="M32" s="4"/>
      <c r="N32" s="4"/>
      <c r="O32" s="4"/>
      <c r="P32" s="4"/>
      <c r="Q32" s="4"/>
      <c r="R32" s="26"/>
      <c r="S32" s="26"/>
      <c r="T32" s="26"/>
      <c r="U32" s="26"/>
      <c r="V32" s="26"/>
      <c r="W32" s="26"/>
      <c r="X32" s="26"/>
      <c r="Y32" s="26"/>
      <c r="Z32" s="26"/>
      <c r="AA32" s="26"/>
      <c r="AB32" s="26"/>
      <c r="AC32" s="26"/>
      <c r="AD32" s="26"/>
      <c r="AE32" s="26"/>
      <c r="AF32" s="26"/>
      <c r="AG32" s="26"/>
      <c r="AH32" s="26"/>
      <c r="AI32" s="26"/>
      <c r="AJ32" s="37"/>
      <c r="AL32" s="7"/>
      <c r="AM32" s="7"/>
      <c r="AN32" s="7"/>
      <c r="AO32" s="26"/>
      <c r="AP32" s="26"/>
      <c r="AQ32" s="26"/>
      <c r="AR32" s="26"/>
      <c r="AS32" s="26"/>
      <c r="AT32" s="26"/>
      <c r="AU32" s="26"/>
      <c r="AV32" s="26"/>
      <c r="AW32" s="26"/>
      <c r="AX32" s="26"/>
      <c r="AY32" s="26"/>
      <c r="AZ32" s="26"/>
      <c r="BA32" s="26"/>
      <c r="BB32" s="26"/>
      <c r="BC32" s="26"/>
    </row>
    <row r="33" spans="2:57" ht="30.75" customHeight="1" x14ac:dyDescent="0.3">
      <c r="B33" s="265" t="s">
        <v>167</v>
      </c>
      <c r="C33" s="1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5"/>
      <c r="AM33" s="48"/>
      <c r="AN33" s="48"/>
      <c r="AO33" s="36"/>
      <c r="AP33" s="37"/>
      <c r="AQ33" s="26"/>
      <c r="AR33" s="26"/>
      <c r="AS33" s="26"/>
      <c r="AT33" s="26"/>
      <c r="AU33" s="26"/>
      <c r="AV33" s="26"/>
      <c r="AW33" s="26"/>
      <c r="AX33" s="26"/>
      <c r="AY33" s="26"/>
      <c r="AZ33" s="26"/>
      <c r="BA33" s="26"/>
      <c r="BB33" s="26"/>
      <c r="BC33" s="26"/>
      <c r="BE33" s="38"/>
    </row>
    <row r="34" spans="2:57" ht="18" customHeight="1" x14ac:dyDescent="0.2">
      <c r="B34" s="13" t="s">
        <v>291</v>
      </c>
      <c r="C34" s="1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5"/>
      <c r="AM34" s="48"/>
      <c r="AN34" s="48"/>
      <c r="AO34" s="36"/>
      <c r="AP34" s="37"/>
      <c r="AQ34" s="26"/>
      <c r="AR34" s="26"/>
      <c r="AS34" s="26"/>
      <c r="AT34" s="26"/>
      <c r="AU34" s="26"/>
      <c r="AV34" s="26"/>
      <c r="AW34" s="26"/>
      <c r="AX34" s="26"/>
      <c r="AY34" s="26"/>
      <c r="AZ34" s="26"/>
      <c r="BA34" s="26"/>
      <c r="BB34" s="26"/>
      <c r="BC34" s="26"/>
      <c r="BE34" s="38"/>
    </row>
    <row r="35" spans="2:57" ht="45.75" customHeight="1" thickBot="1" x14ac:dyDescent="0.25">
      <c r="B35" s="526" t="s">
        <v>130</v>
      </c>
      <c r="C35" s="527"/>
      <c r="D35" s="527"/>
      <c r="E35" s="527"/>
      <c r="F35" s="527"/>
      <c r="G35" s="527"/>
      <c r="H35" s="527"/>
      <c r="I35" s="527"/>
      <c r="J35" s="527"/>
      <c r="K35" s="527"/>
      <c r="L35" s="527"/>
      <c r="M35" s="527"/>
      <c r="N35" s="527"/>
      <c r="O35" s="527"/>
      <c r="P35" s="527"/>
      <c r="Q35" s="527"/>
      <c r="R35" s="527"/>
      <c r="S35" s="527"/>
      <c r="T35" s="527"/>
      <c r="U35" s="527"/>
      <c r="V35" s="528"/>
      <c r="W35" s="526" t="s">
        <v>168</v>
      </c>
      <c r="X35" s="527"/>
      <c r="Y35" s="527"/>
      <c r="Z35" s="527"/>
      <c r="AA35" s="527"/>
      <c r="AB35" s="527"/>
      <c r="AC35" s="527"/>
      <c r="AD35" s="527"/>
      <c r="AE35" s="527"/>
      <c r="AF35" s="527"/>
      <c r="AG35" s="527"/>
      <c r="AH35" s="527"/>
      <c r="AI35" s="527"/>
      <c r="AJ35" s="527"/>
      <c r="AK35" s="527"/>
      <c r="AL35" s="527"/>
      <c r="AM35" s="528"/>
      <c r="AN35" s="8"/>
      <c r="AO35" s="8"/>
      <c r="AP35" s="26"/>
      <c r="AQ35" s="26"/>
      <c r="AR35" s="26"/>
      <c r="AS35" s="26"/>
      <c r="AT35" s="26"/>
      <c r="AU35" s="26"/>
      <c r="AV35" s="26"/>
      <c r="AW35" s="26"/>
      <c r="AX35" s="26"/>
      <c r="AY35" s="26"/>
      <c r="AZ35" s="26"/>
      <c r="BA35" s="26"/>
      <c r="BB35" s="26"/>
      <c r="BC35" s="26"/>
    </row>
    <row r="36" spans="2:57" ht="54.75" customHeight="1" thickTop="1" x14ac:dyDescent="0.2">
      <c r="B36" s="587" t="s">
        <v>80</v>
      </c>
      <c r="C36" s="588"/>
      <c r="D36" s="588"/>
      <c r="E36" s="588"/>
      <c r="F36" s="588"/>
      <c r="G36" s="588"/>
      <c r="H36" s="588"/>
      <c r="I36" s="588"/>
      <c r="J36" s="588"/>
      <c r="K36" s="588"/>
      <c r="L36" s="588"/>
      <c r="M36" s="588"/>
      <c r="N36" s="588"/>
      <c r="O36" s="588"/>
      <c r="P36" s="588"/>
      <c r="Q36" s="588"/>
      <c r="R36" s="588"/>
      <c r="S36" s="588"/>
      <c r="T36" s="588"/>
      <c r="U36" s="588"/>
      <c r="V36" s="589"/>
      <c r="W36" s="551" t="s">
        <v>16</v>
      </c>
      <c r="X36" s="552"/>
      <c r="Y36" s="590">
        <f>SUM(串刺用【先頭】:串刺用【末尾】!A150)</f>
        <v>0</v>
      </c>
      <c r="Z36" s="591"/>
      <c r="AA36" s="591"/>
      <c r="AB36" s="591"/>
      <c r="AC36" s="591"/>
      <c r="AD36" s="591"/>
      <c r="AE36" s="591"/>
      <c r="AF36" s="591"/>
      <c r="AG36" s="591"/>
      <c r="AH36" s="591"/>
      <c r="AI36" s="591"/>
      <c r="AJ36" s="591"/>
      <c r="AK36" s="591"/>
      <c r="AL36" s="555" t="s">
        <v>0</v>
      </c>
      <c r="AM36" s="556"/>
      <c r="AN36" s="8"/>
      <c r="AO36" s="8"/>
      <c r="AP36" s="26"/>
      <c r="AQ36" s="26"/>
      <c r="AR36" s="26"/>
      <c r="AS36" s="26"/>
      <c r="AT36" s="26"/>
      <c r="AU36" s="26"/>
      <c r="AV36" s="26"/>
      <c r="AW36" s="26"/>
      <c r="AX36" s="26"/>
      <c r="AY36" s="26"/>
      <c r="AZ36" s="26"/>
      <c r="BA36" s="26"/>
      <c r="BB36" s="26"/>
      <c r="BC36" s="26"/>
    </row>
    <row r="37" spans="2:57" ht="54.75" customHeight="1" x14ac:dyDescent="0.2">
      <c r="B37" s="582" t="s">
        <v>81</v>
      </c>
      <c r="C37" s="583"/>
      <c r="D37" s="583"/>
      <c r="E37" s="583"/>
      <c r="F37" s="583"/>
      <c r="G37" s="583"/>
      <c r="H37" s="583"/>
      <c r="I37" s="583"/>
      <c r="J37" s="583"/>
      <c r="K37" s="583"/>
      <c r="L37" s="583"/>
      <c r="M37" s="583"/>
      <c r="N37" s="583"/>
      <c r="O37" s="583"/>
      <c r="P37" s="583"/>
      <c r="Q37" s="583"/>
      <c r="R37" s="583"/>
      <c r="S37" s="583"/>
      <c r="T37" s="583"/>
      <c r="U37" s="583"/>
      <c r="V37" s="584"/>
      <c r="W37" s="524" t="s">
        <v>16</v>
      </c>
      <c r="X37" s="525"/>
      <c r="Y37" s="585">
        <f>SUM(串刺用【先頭】:串刺用【末尾】!A151)</f>
        <v>0</v>
      </c>
      <c r="Z37" s="586"/>
      <c r="AA37" s="586"/>
      <c r="AB37" s="586"/>
      <c r="AC37" s="586"/>
      <c r="AD37" s="586"/>
      <c r="AE37" s="586"/>
      <c r="AF37" s="586"/>
      <c r="AG37" s="586"/>
      <c r="AH37" s="586"/>
      <c r="AI37" s="586"/>
      <c r="AJ37" s="586"/>
      <c r="AK37" s="586"/>
      <c r="AL37" s="519" t="s">
        <v>0</v>
      </c>
      <c r="AM37" s="520"/>
      <c r="AN37" s="8"/>
      <c r="AO37" s="8"/>
      <c r="AP37" s="26"/>
      <c r="AQ37" s="26"/>
      <c r="AR37" s="26"/>
      <c r="AS37" s="26"/>
      <c r="AT37" s="26"/>
      <c r="AU37" s="26"/>
      <c r="AV37" s="26"/>
      <c r="AW37" s="26"/>
      <c r="AX37" s="26"/>
      <c r="AY37" s="26"/>
      <c r="AZ37" s="26"/>
      <c r="BA37" s="26"/>
      <c r="BB37" s="26"/>
      <c r="BC37" s="26"/>
    </row>
    <row r="38" spans="2:57" ht="54.75" customHeight="1" x14ac:dyDescent="0.2">
      <c r="B38" s="562" t="s">
        <v>169</v>
      </c>
      <c r="C38" s="563"/>
      <c r="D38" s="563"/>
      <c r="E38" s="563"/>
      <c r="F38" s="563"/>
      <c r="G38" s="563"/>
      <c r="H38" s="563"/>
      <c r="I38" s="563"/>
      <c r="J38" s="563"/>
      <c r="K38" s="563"/>
      <c r="L38" s="563"/>
      <c r="M38" s="563"/>
      <c r="N38" s="563"/>
      <c r="O38" s="563"/>
      <c r="P38" s="563"/>
      <c r="Q38" s="563"/>
      <c r="R38" s="563"/>
      <c r="S38" s="563"/>
      <c r="T38" s="563"/>
      <c r="U38" s="563"/>
      <c r="V38" s="564"/>
      <c r="W38" s="565" t="s">
        <v>16</v>
      </c>
      <c r="X38" s="566"/>
      <c r="Y38" s="567">
        <f>SUM(串刺用【先頭】:串刺用【末尾】!A152)</f>
        <v>0</v>
      </c>
      <c r="Z38" s="568"/>
      <c r="AA38" s="568"/>
      <c r="AB38" s="568"/>
      <c r="AC38" s="568"/>
      <c r="AD38" s="568"/>
      <c r="AE38" s="568"/>
      <c r="AF38" s="568"/>
      <c r="AG38" s="568"/>
      <c r="AH38" s="568"/>
      <c r="AI38" s="568"/>
      <c r="AJ38" s="568"/>
      <c r="AK38" s="568"/>
      <c r="AL38" s="580" t="s">
        <v>0</v>
      </c>
      <c r="AM38" s="581"/>
      <c r="AN38" s="8"/>
      <c r="AO38" s="8"/>
      <c r="AP38" s="26"/>
      <c r="AQ38" s="26"/>
      <c r="AR38" s="26"/>
      <c r="AS38" s="26"/>
      <c r="AT38" s="26"/>
      <c r="AU38" s="26"/>
      <c r="AV38" s="26"/>
      <c r="AW38" s="26"/>
      <c r="AX38" s="26"/>
      <c r="AY38" s="26"/>
      <c r="AZ38" s="26"/>
      <c r="BA38" s="26"/>
      <c r="BB38" s="26"/>
      <c r="BC38" s="26"/>
    </row>
    <row r="39" spans="2:57" ht="54.75" customHeight="1" thickBot="1" x14ac:dyDescent="0.25">
      <c r="B39" s="508" t="s">
        <v>265</v>
      </c>
      <c r="C39" s="509"/>
      <c r="D39" s="509"/>
      <c r="E39" s="509"/>
      <c r="F39" s="509"/>
      <c r="G39" s="509"/>
      <c r="H39" s="509"/>
      <c r="I39" s="509"/>
      <c r="J39" s="509"/>
      <c r="K39" s="509"/>
      <c r="L39" s="509"/>
      <c r="M39" s="509"/>
      <c r="N39" s="509"/>
      <c r="O39" s="509"/>
      <c r="P39" s="509"/>
      <c r="Q39" s="509"/>
      <c r="R39" s="509"/>
      <c r="S39" s="509"/>
      <c r="T39" s="509"/>
      <c r="U39" s="509"/>
      <c r="V39" s="510"/>
      <c r="W39" s="511" t="s">
        <v>16</v>
      </c>
      <c r="X39" s="512"/>
      <c r="Y39" s="513">
        <f>SUM(串刺用【先頭】:串刺用【末尾】!A153)</f>
        <v>0</v>
      </c>
      <c r="Z39" s="514"/>
      <c r="AA39" s="514"/>
      <c r="AB39" s="514"/>
      <c r="AC39" s="514"/>
      <c r="AD39" s="514"/>
      <c r="AE39" s="514"/>
      <c r="AF39" s="514"/>
      <c r="AG39" s="514"/>
      <c r="AH39" s="514"/>
      <c r="AI39" s="514"/>
      <c r="AJ39" s="514"/>
      <c r="AK39" s="514"/>
      <c r="AL39" s="515" t="s">
        <v>0</v>
      </c>
      <c r="AM39" s="516"/>
      <c r="AN39" s="8"/>
      <c r="AO39" s="8"/>
      <c r="AP39" s="26"/>
      <c r="AQ39" s="26"/>
      <c r="AR39" s="26"/>
      <c r="AS39" s="26"/>
      <c r="AT39" s="26"/>
      <c r="AU39" s="26"/>
      <c r="AV39" s="26"/>
      <c r="AW39" s="26"/>
      <c r="AX39" s="26"/>
      <c r="AY39" s="26"/>
      <c r="AZ39" s="26"/>
      <c r="BA39" s="26"/>
      <c r="BB39" s="26"/>
      <c r="BC39" s="26"/>
    </row>
    <row r="40" spans="2:57" ht="54.75" customHeight="1" thickTop="1" x14ac:dyDescent="0.2">
      <c r="B40" s="548" t="s">
        <v>135</v>
      </c>
      <c r="C40" s="549"/>
      <c r="D40" s="549"/>
      <c r="E40" s="549"/>
      <c r="F40" s="549"/>
      <c r="G40" s="549"/>
      <c r="H40" s="549"/>
      <c r="I40" s="549"/>
      <c r="J40" s="549"/>
      <c r="K40" s="549"/>
      <c r="L40" s="549"/>
      <c r="M40" s="549"/>
      <c r="N40" s="549"/>
      <c r="O40" s="549"/>
      <c r="P40" s="549"/>
      <c r="Q40" s="549"/>
      <c r="R40" s="549"/>
      <c r="S40" s="549"/>
      <c r="T40" s="549"/>
      <c r="U40" s="549"/>
      <c r="V40" s="550"/>
      <c r="W40" s="574" t="s">
        <v>16</v>
      </c>
      <c r="X40" s="575"/>
      <c r="Y40" s="553" t="str">
        <f>IF(SUM(Y36:AK39)=0, "", SUM(Y36:AK39))</f>
        <v/>
      </c>
      <c r="Z40" s="554"/>
      <c r="AA40" s="554"/>
      <c r="AB40" s="554"/>
      <c r="AC40" s="554"/>
      <c r="AD40" s="554"/>
      <c r="AE40" s="554"/>
      <c r="AF40" s="554"/>
      <c r="AG40" s="554"/>
      <c r="AH40" s="554"/>
      <c r="AI40" s="554"/>
      <c r="AJ40" s="554"/>
      <c r="AK40" s="554"/>
      <c r="AL40" s="576" t="s">
        <v>0</v>
      </c>
      <c r="AM40" s="577"/>
      <c r="AN40" s="8"/>
      <c r="AO40" s="8"/>
      <c r="AP40" s="26"/>
      <c r="AQ40" s="26"/>
      <c r="AR40" s="26"/>
      <c r="AS40" s="26"/>
      <c r="AT40" s="26"/>
      <c r="AU40" s="26"/>
      <c r="AV40" s="26"/>
      <c r="AW40" s="26"/>
      <c r="AX40" s="26"/>
      <c r="AY40" s="26"/>
      <c r="AZ40" s="26"/>
      <c r="BA40" s="26"/>
      <c r="BB40" s="26"/>
      <c r="BC40" s="26"/>
    </row>
    <row r="41" spans="2:57" ht="54.75" customHeight="1" x14ac:dyDescent="0.2">
      <c r="B41" s="521" t="s">
        <v>230</v>
      </c>
      <c r="C41" s="522"/>
      <c r="D41" s="522"/>
      <c r="E41" s="522"/>
      <c r="F41" s="522"/>
      <c r="G41" s="522"/>
      <c r="H41" s="522"/>
      <c r="I41" s="522"/>
      <c r="J41" s="522"/>
      <c r="K41" s="522"/>
      <c r="L41" s="522"/>
      <c r="M41" s="522"/>
      <c r="N41" s="522"/>
      <c r="O41" s="522"/>
      <c r="P41" s="522"/>
      <c r="Q41" s="522"/>
      <c r="R41" s="522"/>
      <c r="S41" s="522"/>
      <c r="T41" s="522"/>
      <c r="U41" s="522"/>
      <c r="V41" s="523"/>
      <c r="W41" s="524" t="s">
        <v>16</v>
      </c>
      <c r="X41" s="525"/>
      <c r="Y41" s="517" t="str">
        <f>IF(Y40="","",ROUNDDOWN(Y40/3,-3))</f>
        <v/>
      </c>
      <c r="Z41" s="518"/>
      <c r="AA41" s="518"/>
      <c r="AB41" s="518"/>
      <c r="AC41" s="518"/>
      <c r="AD41" s="518"/>
      <c r="AE41" s="518"/>
      <c r="AF41" s="518"/>
      <c r="AG41" s="518"/>
      <c r="AH41" s="518"/>
      <c r="AI41" s="518"/>
      <c r="AJ41" s="518"/>
      <c r="AK41" s="518"/>
      <c r="AL41" s="519" t="s">
        <v>0</v>
      </c>
      <c r="AM41" s="520"/>
      <c r="AN41" s="8"/>
      <c r="AO41" s="8"/>
      <c r="AP41" s="26"/>
      <c r="AQ41" s="26"/>
      <c r="AR41" s="26"/>
      <c r="AS41" s="26"/>
      <c r="AT41" s="26"/>
      <c r="AU41" s="26"/>
      <c r="AV41" s="26"/>
      <c r="AW41" s="26"/>
      <c r="AX41" s="26"/>
      <c r="AY41" s="26"/>
      <c r="AZ41" s="26"/>
      <c r="BA41" s="26"/>
      <c r="BB41" s="26"/>
      <c r="BC41" s="8"/>
    </row>
    <row r="42" spans="2:57" ht="54.75" customHeight="1" x14ac:dyDescent="0.2">
      <c r="B42" s="521" t="s">
        <v>201</v>
      </c>
      <c r="C42" s="522"/>
      <c r="D42" s="522"/>
      <c r="E42" s="522"/>
      <c r="F42" s="522"/>
      <c r="G42" s="522"/>
      <c r="H42" s="522"/>
      <c r="I42" s="522"/>
      <c r="J42" s="522"/>
      <c r="K42" s="522"/>
      <c r="L42" s="522"/>
      <c r="M42" s="522"/>
      <c r="N42" s="522"/>
      <c r="O42" s="522"/>
      <c r="P42" s="522"/>
      <c r="Q42" s="522"/>
      <c r="R42" s="522"/>
      <c r="S42" s="522"/>
      <c r="T42" s="522"/>
      <c r="U42" s="522"/>
      <c r="V42" s="523"/>
      <c r="W42" s="524" t="s">
        <v>16</v>
      </c>
      <c r="X42" s="525"/>
      <c r="Y42" s="517" t="str">
        <f>IF(Y41="","",MIN(Y41,1200000))</f>
        <v/>
      </c>
      <c r="Z42" s="518"/>
      <c r="AA42" s="518"/>
      <c r="AB42" s="518"/>
      <c r="AC42" s="518"/>
      <c r="AD42" s="518"/>
      <c r="AE42" s="518"/>
      <c r="AF42" s="518"/>
      <c r="AG42" s="518"/>
      <c r="AH42" s="518"/>
      <c r="AI42" s="518"/>
      <c r="AJ42" s="518"/>
      <c r="AK42" s="518"/>
      <c r="AL42" s="519" t="s">
        <v>0</v>
      </c>
      <c r="AM42" s="520"/>
      <c r="AN42" s="8"/>
      <c r="AO42" s="8"/>
      <c r="AP42" s="26"/>
      <c r="AQ42" s="26"/>
      <c r="AR42" s="26"/>
      <c r="AS42" s="26"/>
      <c r="AT42" s="26"/>
      <c r="AU42" s="26"/>
      <c r="AV42" s="26"/>
      <c r="AW42" s="26"/>
      <c r="AX42" s="26"/>
      <c r="AY42" s="26"/>
      <c r="AZ42" s="26"/>
      <c r="BA42" s="26"/>
      <c r="BB42" s="26"/>
      <c r="BC42" s="8"/>
    </row>
    <row r="43" spans="2:57" ht="32.25" customHeight="1" x14ac:dyDescent="0.2">
      <c r="B43" s="49"/>
      <c r="C43" s="49"/>
      <c r="D43" s="49"/>
      <c r="E43" s="49"/>
      <c r="F43" s="49"/>
      <c r="G43" s="238"/>
      <c r="H43" s="21"/>
      <c r="I43" s="238"/>
      <c r="J43" s="238"/>
      <c r="K43" s="238"/>
      <c r="L43" s="238"/>
      <c r="M43" s="238"/>
      <c r="N43" s="238"/>
      <c r="O43" s="238"/>
      <c r="P43" s="238"/>
      <c r="Q43" s="238"/>
      <c r="R43" s="238"/>
      <c r="S43" s="238"/>
      <c r="T43" s="238"/>
      <c r="U43" s="238"/>
      <c r="V43" s="238"/>
      <c r="W43" s="49"/>
      <c r="X43" s="49"/>
      <c r="Y43" s="49"/>
      <c r="Z43" s="49"/>
      <c r="AA43" s="49"/>
      <c r="AB43" s="49"/>
      <c r="AC43" s="49"/>
      <c r="AD43" s="49"/>
      <c r="AE43" s="49"/>
      <c r="AF43" s="49"/>
      <c r="AG43" s="49"/>
      <c r="AH43" s="49"/>
      <c r="AI43" s="49"/>
      <c r="AJ43" s="49"/>
      <c r="AK43" s="49"/>
      <c r="AL43" s="213"/>
      <c r="AM43" s="213"/>
      <c r="AN43" s="8"/>
      <c r="AO43" s="8"/>
      <c r="AP43" s="8"/>
      <c r="AQ43" s="8"/>
      <c r="AR43" s="8"/>
      <c r="AS43" s="8"/>
      <c r="AT43" s="8"/>
      <c r="AU43" s="8"/>
      <c r="AV43" s="8"/>
      <c r="AW43" s="8"/>
      <c r="AX43" s="8"/>
      <c r="AY43" s="24"/>
      <c r="AZ43" s="24"/>
      <c r="BA43" s="24"/>
      <c r="BB43" s="24"/>
      <c r="BC43" s="24"/>
    </row>
    <row r="44" spans="2:57" ht="15" customHeight="1" x14ac:dyDescent="0.2">
      <c r="B44" s="49"/>
      <c r="C44" s="49"/>
      <c r="D44" s="49"/>
      <c r="E44" s="49"/>
      <c r="F44" s="49"/>
      <c r="G44" s="238"/>
      <c r="H44" s="21"/>
      <c r="I44" s="238"/>
      <c r="J44" s="238"/>
      <c r="K44" s="238"/>
      <c r="L44" s="238"/>
      <c r="M44" s="238"/>
      <c r="N44" s="238"/>
      <c r="O44" s="238"/>
      <c r="P44" s="238"/>
      <c r="Q44" s="238"/>
      <c r="R44" s="238"/>
      <c r="S44" s="238"/>
      <c r="T44" s="238"/>
      <c r="U44" s="238"/>
      <c r="V44" s="238"/>
      <c r="W44" s="49"/>
      <c r="X44" s="49"/>
      <c r="Y44" s="49"/>
      <c r="Z44" s="49"/>
      <c r="AA44" s="49"/>
      <c r="AB44" s="49"/>
      <c r="AC44" s="49"/>
      <c r="AD44" s="49"/>
      <c r="AE44" s="49"/>
      <c r="AF44" s="49"/>
      <c r="AG44" s="49"/>
      <c r="AH44" s="49"/>
      <c r="AI44" s="49"/>
      <c r="AJ44" s="49"/>
      <c r="AK44" s="49"/>
      <c r="AL44" s="24"/>
      <c r="AM44" s="24"/>
      <c r="AN44" s="8"/>
      <c r="AO44" s="8"/>
      <c r="AP44" s="8"/>
      <c r="AQ44" s="8"/>
      <c r="AR44" s="8"/>
      <c r="AS44" s="8"/>
      <c r="AT44" s="8"/>
      <c r="AU44" s="8"/>
      <c r="AV44" s="8"/>
      <c r="AW44" s="8"/>
      <c r="AX44" s="8"/>
      <c r="AY44" s="24"/>
      <c r="AZ44" s="24"/>
      <c r="BA44" s="24"/>
      <c r="BB44" s="24"/>
      <c r="BC44" s="24"/>
    </row>
    <row r="45" spans="2:57" ht="24.75" customHeight="1" x14ac:dyDescent="0.2">
      <c r="B45" s="529" t="s">
        <v>224</v>
      </c>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N45" s="8"/>
      <c r="AO45" s="8"/>
      <c r="AP45" s="8"/>
      <c r="AQ45" s="8"/>
      <c r="AR45" s="8"/>
      <c r="AS45" s="8"/>
      <c r="AT45" s="8"/>
      <c r="AU45" s="8"/>
      <c r="AV45" s="8"/>
      <c r="AW45" s="8"/>
      <c r="AX45" s="8"/>
      <c r="AY45" s="24"/>
      <c r="AZ45" s="24"/>
      <c r="BA45" s="24"/>
      <c r="BB45" s="24"/>
      <c r="BC45" s="24"/>
    </row>
    <row r="46" spans="2:57" ht="18.75" customHeight="1" x14ac:dyDescent="0.2">
      <c r="B46" s="530" t="s">
        <v>225</v>
      </c>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266"/>
      <c r="AO46" s="21"/>
      <c r="AP46" s="24"/>
      <c r="AQ46" s="267"/>
      <c r="AR46" s="267"/>
      <c r="AS46" s="7"/>
      <c r="AT46" s="7"/>
      <c r="AU46" s="7"/>
      <c r="AV46" s="7"/>
    </row>
    <row r="47" spans="2:57" s="4" customFormat="1" ht="30" customHeight="1" x14ac:dyDescent="0.2">
      <c r="B47" s="531" t="s">
        <v>5</v>
      </c>
      <c r="C47" s="532"/>
      <c r="D47" s="533" t="s">
        <v>277</v>
      </c>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268"/>
      <c r="AN47" s="264"/>
      <c r="AO47" s="264"/>
      <c r="AP47" s="264"/>
      <c r="AQ47" s="264"/>
      <c r="AR47" s="264"/>
      <c r="AS47" s="264"/>
      <c r="AT47" s="264"/>
      <c r="AU47" s="264"/>
      <c r="AV47" s="264"/>
      <c r="AW47" s="264"/>
      <c r="AX47" s="264"/>
      <c r="AY47" s="264"/>
      <c r="AZ47" s="264"/>
      <c r="BA47" s="264"/>
      <c r="BB47" s="264"/>
      <c r="BC47" s="264"/>
    </row>
    <row r="48" spans="2:57" s="4" customFormat="1" ht="30" customHeight="1" x14ac:dyDescent="0.2">
      <c r="B48" s="534" t="s">
        <v>5</v>
      </c>
      <c r="C48" s="535"/>
      <c r="D48" s="536" t="s">
        <v>278</v>
      </c>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269"/>
      <c r="AN48" s="264"/>
      <c r="AO48" s="264"/>
      <c r="AP48" s="264"/>
      <c r="AQ48" s="264"/>
      <c r="AR48" s="264"/>
      <c r="AS48" s="264"/>
      <c r="AT48" s="264"/>
      <c r="AU48" s="264"/>
      <c r="AV48" s="264"/>
      <c r="AW48" s="264"/>
      <c r="AX48" s="264"/>
      <c r="AY48" s="264"/>
      <c r="AZ48" s="264"/>
      <c r="BA48" s="264"/>
      <c r="BB48" s="264"/>
      <c r="BC48" s="264"/>
    </row>
    <row r="49" spans="2:57" s="4" customFormat="1" ht="26.25" customHeight="1" x14ac:dyDescent="0.2">
      <c r="B49" s="297"/>
      <c r="C49" s="298"/>
      <c r="D49" s="537" t="s">
        <v>279</v>
      </c>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c r="AI49" s="537"/>
      <c r="AJ49" s="537"/>
      <c r="AK49" s="537"/>
      <c r="AL49" s="537"/>
      <c r="AM49" s="538"/>
      <c r="AN49" s="264"/>
      <c r="AO49" s="264"/>
      <c r="AP49" s="264"/>
      <c r="AQ49" s="264"/>
      <c r="AR49" s="264"/>
      <c r="AS49" s="264"/>
      <c r="AT49" s="264"/>
      <c r="AU49" s="264"/>
      <c r="AV49" s="264"/>
      <c r="AW49" s="264"/>
      <c r="AX49" s="264"/>
      <c r="AY49" s="264"/>
      <c r="AZ49" s="264"/>
      <c r="BA49" s="264"/>
      <c r="BB49" s="264"/>
      <c r="BC49" s="264"/>
    </row>
    <row r="50" spans="2:57" s="4" customFormat="1" ht="30" customHeight="1" x14ac:dyDescent="0.2">
      <c r="B50" s="270"/>
      <c r="C50" s="296"/>
      <c r="D50" s="539" t="s">
        <v>263</v>
      </c>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40"/>
      <c r="AN50" s="5"/>
      <c r="AO50" s="6"/>
      <c r="AP50" s="6"/>
      <c r="AQ50" s="6"/>
      <c r="AR50" s="6"/>
      <c r="AS50" s="6"/>
      <c r="AT50" s="6"/>
      <c r="AU50" s="6"/>
      <c r="AV50" s="6"/>
    </row>
    <row r="51" spans="2:57" ht="29.25" customHeight="1" x14ac:dyDescent="0.3">
      <c r="B51" s="265" t="s">
        <v>269</v>
      </c>
      <c r="C51" s="1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5"/>
      <c r="AM51" s="48"/>
      <c r="AN51" s="48"/>
      <c r="AO51" s="36"/>
      <c r="AP51" s="37"/>
      <c r="AQ51" s="37"/>
      <c r="AR51" s="37"/>
      <c r="AS51" s="7"/>
      <c r="AT51" s="11"/>
      <c r="AU51" s="26"/>
      <c r="AV51" s="26"/>
      <c r="AW51" s="26"/>
      <c r="AX51" s="26"/>
      <c r="AY51" s="37"/>
      <c r="AZ51" s="37"/>
      <c r="BE51" s="38"/>
    </row>
    <row r="52" spans="2:57" ht="18" customHeight="1" x14ac:dyDescent="0.2">
      <c r="B52" s="13" t="s">
        <v>280</v>
      </c>
      <c r="C52" s="1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5"/>
      <c r="AM52" s="48"/>
      <c r="AN52" s="48"/>
      <c r="AO52" s="36"/>
      <c r="AP52" s="37"/>
      <c r="AQ52" s="37"/>
      <c r="AR52" s="37"/>
      <c r="AS52" s="7"/>
      <c r="AT52" s="11"/>
      <c r="AU52" s="26"/>
      <c r="AV52" s="26"/>
      <c r="AW52" s="26"/>
      <c r="AX52" s="26"/>
      <c r="AY52" s="37"/>
      <c r="AZ52" s="37"/>
      <c r="BE52" s="38"/>
    </row>
    <row r="53" spans="2:57" ht="45.75" customHeight="1" thickBot="1" x14ac:dyDescent="0.25">
      <c r="B53" s="526" t="s">
        <v>268</v>
      </c>
      <c r="C53" s="527"/>
      <c r="D53" s="527"/>
      <c r="E53" s="527"/>
      <c r="F53" s="527"/>
      <c r="G53" s="527"/>
      <c r="H53" s="527"/>
      <c r="I53" s="527"/>
      <c r="J53" s="527"/>
      <c r="K53" s="527"/>
      <c r="L53" s="527"/>
      <c r="M53" s="527"/>
      <c r="N53" s="527"/>
      <c r="O53" s="527"/>
      <c r="P53" s="527"/>
      <c r="Q53" s="527"/>
      <c r="R53" s="527"/>
      <c r="S53" s="527"/>
      <c r="T53" s="527"/>
      <c r="U53" s="527"/>
      <c r="V53" s="528"/>
      <c r="W53" s="526" t="s">
        <v>218</v>
      </c>
      <c r="X53" s="527"/>
      <c r="Y53" s="527"/>
      <c r="Z53" s="527"/>
      <c r="AA53" s="527"/>
      <c r="AB53" s="527"/>
      <c r="AC53" s="527"/>
      <c r="AD53" s="527"/>
      <c r="AE53" s="527"/>
      <c r="AF53" s="527"/>
      <c r="AG53" s="527"/>
      <c r="AH53" s="527"/>
      <c r="AI53" s="527"/>
      <c r="AJ53" s="527"/>
      <c r="AK53" s="527"/>
      <c r="AL53" s="527"/>
      <c r="AM53" s="528"/>
      <c r="AN53" s="8"/>
      <c r="AO53" s="8"/>
      <c r="AP53" s="8"/>
      <c r="AQ53" s="26"/>
      <c r="AR53" s="26"/>
      <c r="AS53" s="26"/>
      <c r="AT53" s="26"/>
      <c r="AU53" s="26"/>
      <c r="AV53" s="26"/>
      <c r="AW53" s="26"/>
      <c r="AX53" s="26"/>
      <c r="AY53" s="26"/>
      <c r="AZ53" s="26"/>
      <c r="BA53" s="8"/>
      <c r="BB53" s="8"/>
      <c r="BC53" s="8"/>
    </row>
    <row r="54" spans="2:57" ht="54.75" customHeight="1" thickTop="1" x14ac:dyDescent="0.2">
      <c r="B54" s="571" t="s">
        <v>196</v>
      </c>
      <c r="C54" s="572"/>
      <c r="D54" s="572"/>
      <c r="E54" s="572"/>
      <c r="F54" s="572"/>
      <c r="G54" s="572"/>
      <c r="H54" s="572"/>
      <c r="I54" s="572"/>
      <c r="J54" s="572"/>
      <c r="K54" s="572"/>
      <c r="L54" s="572"/>
      <c r="M54" s="572"/>
      <c r="N54" s="572"/>
      <c r="O54" s="572"/>
      <c r="P54" s="572"/>
      <c r="Q54" s="572"/>
      <c r="R54" s="572"/>
      <c r="S54" s="572"/>
      <c r="T54" s="572"/>
      <c r="U54" s="572"/>
      <c r="V54" s="573"/>
      <c r="W54" s="574" t="s">
        <v>16</v>
      </c>
      <c r="X54" s="575"/>
      <c r="Y54" s="578">
        <f>SUM(串刺用【先頭】:串刺用【末尾】!A154)</f>
        <v>0</v>
      </c>
      <c r="Z54" s="579"/>
      <c r="AA54" s="579"/>
      <c r="AB54" s="579"/>
      <c r="AC54" s="579"/>
      <c r="AD54" s="579"/>
      <c r="AE54" s="579"/>
      <c r="AF54" s="579"/>
      <c r="AG54" s="579"/>
      <c r="AH54" s="579"/>
      <c r="AI54" s="579"/>
      <c r="AJ54" s="579"/>
      <c r="AK54" s="579"/>
      <c r="AL54" s="576" t="s">
        <v>0</v>
      </c>
      <c r="AM54" s="577"/>
      <c r="AN54" s="8"/>
      <c r="AO54" s="8"/>
      <c r="AP54" s="8"/>
      <c r="AQ54" s="26"/>
      <c r="AR54" s="26"/>
      <c r="AS54" s="26"/>
      <c r="AT54" s="26"/>
      <c r="AU54" s="26"/>
      <c r="AV54" s="26"/>
      <c r="AW54" s="26"/>
      <c r="AX54" s="26"/>
      <c r="AY54" s="26"/>
      <c r="AZ54" s="26"/>
      <c r="BA54" s="8"/>
      <c r="BB54" s="8"/>
      <c r="BC54" s="8"/>
    </row>
    <row r="55" spans="2:57" ht="54.75" customHeight="1" x14ac:dyDescent="0.2">
      <c r="B55" s="562" t="s">
        <v>92</v>
      </c>
      <c r="C55" s="563"/>
      <c r="D55" s="563"/>
      <c r="E55" s="563"/>
      <c r="F55" s="563"/>
      <c r="G55" s="563"/>
      <c r="H55" s="563"/>
      <c r="I55" s="563"/>
      <c r="J55" s="563"/>
      <c r="K55" s="563"/>
      <c r="L55" s="563"/>
      <c r="M55" s="563"/>
      <c r="N55" s="563"/>
      <c r="O55" s="563"/>
      <c r="P55" s="563"/>
      <c r="Q55" s="563"/>
      <c r="R55" s="563"/>
      <c r="S55" s="563"/>
      <c r="T55" s="563"/>
      <c r="U55" s="563"/>
      <c r="V55" s="564"/>
      <c r="W55" s="565" t="s">
        <v>16</v>
      </c>
      <c r="X55" s="566"/>
      <c r="Y55" s="567">
        <f>SUM(串刺用【先頭】:串刺用【末尾】!A155)</f>
        <v>0</v>
      </c>
      <c r="Z55" s="568"/>
      <c r="AA55" s="568"/>
      <c r="AB55" s="568"/>
      <c r="AC55" s="568"/>
      <c r="AD55" s="568"/>
      <c r="AE55" s="568"/>
      <c r="AF55" s="568"/>
      <c r="AG55" s="568"/>
      <c r="AH55" s="568"/>
      <c r="AI55" s="568"/>
      <c r="AJ55" s="568"/>
      <c r="AK55" s="568"/>
      <c r="AL55" s="580" t="s">
        <v>0</v>
      </c>
      <c r="AM55" s="581"/>
      <c r="AN55" s="8"/>
      <c r="AO55" s="8"/>
      <c r="AP55" s="8"/>
      <c r="AQ55" s="26"/>
      <c r="AR55" s="26"/>
      <c r="AS55" s="26"/>
      <c r="AT55" s="26"/>
      <c r="AU55" s="26"/>
      <c r="AV55" s="26"/>
      <c r="AW55" s="26"/>
      <c r="AX55" s="26"/>
      <c r="AY55" s="26"/>
      <c r="AZ55" s="26"/>
      <c r="BA55" s="8"/>
      <c r="BB55" s="8"/>
      <c r="BC55" s="8"/>
    </row>
    <row r="56" spans="2:57" ht="54.75" customHeight="1" thickBot="1" x14ac:dyDescent="0.25">
      <c r="B56" s="508" t="s">
        <v>234</v>
      </c>
      <c r="C56" s="509"/>
      <c r="D56" s="509"/>
      <c r="E56" s="509"/>
      <c r="F56" s="509"/>
      <c r="G56" s="509"/>
      <c r="H56" s="509"/>
      <c r="I56" s="509"/>
      <c r="J56" s="509"/>
      <c r="K56" s="509"/>
      <c r="L56" s="509"/>
      <c r="M56" s="509"/>
      <c r="N56" s="509"/>
      <c r="O56" s="509"/>
      <c r="P56" s="509"/>
      <c r="Q56" s="509"/>
      <c r="R56" s="509"/>
      <c r="S56" s="509"/>
      <c r="T56" s="509"/>
      <c r="U56" s="509"/>
      <c r="V56" s="510"/>
      <c r="W56" s="511" t="s">
        <v>16</v>
      </c>
      <c r="X56" s="512"/>
      <c r="Y56" s="513">
        <f>SUM(串刺用【先頭】:串刺用【末尾】!A156)</f>
        <v>0</v>
      </c>
      <c r="Z56" s="514"/>
      <c r="AA56" s="514"/>
      <c r="AB56" s="514"/>
      <c r="AC56" s="514"/>
      <c r="AD56" s="514"/>
      <c r="AE56" s="514"/>
      <c r="AF56" s="514"/>
      <c r="AG56" s="514"/>
      <c r="AH56" s="514"/>
      <c r="AI56" s="514"/>
      <c r="AJ56" s="514"/>
      <c r="AK56" s="514"/>
      <c r="AL56" s="515" t="s">
        <v>0</v>
      </c>
      <c r="AM56" s="516"/>
      <c r="AN56" s="8"/>
      <c r="AO56" s="8"/>
      <c r="AP56" s="8"/>
      <c r="AQ56" s="8"/>
      <c r="AR56" s="8"/>
      <c r="AS56" s="8"/>
      <c r="AT56" s="8"/>
      <c r="AU56" s="8"/>
      <c r="AV56" s="8"/>
      <c r="AW56" s="8"/>
      <c r="AX56" s="8"/>
      <c r="AY56" s="8"/>
      <c r="AZ56" s="8"/>
      <c r="BA56" s="8"/>
      <c r="BB56" s="8"/>
      <c r="BC56" s="8"/>
    </row>
    <row r="57" spans="2:57" ht="54.75" customHeight="1" thickTop="1" x14ac:dyDescent="0.2">
      <c r="B57" s="548" t="s">
        <v>266</v>
      </c>
      <c r="C57" s="549"/>
      <c r="D57" s="549"/>
      <c r="E57" s="549"/>
      <c r="F57" s="549"/>
      <c r="G57" s="549"/>
      <c r="H57" s="549"/>
      <c r="I57" s="549"/>
      <c r="J57" s="549"/>
      <c r="K57" s="549"/>
      <c r="L57" s="549"/>
      <c r="M57" s="549"/>
      <c r="N57" s="549"/>
      <c r="O57" s="549"/>
      <c r="P57" s="549"/>
      <c r="Q57" s="549"/>
      <c r="R57" s="549"/>
      <c r="S57" s="549"/>
      <c r="T57" s="549"/>
      <c r="U57" s="549"/>
      <c r="V57" s="550"/>
      <c r="W57" s="551" t="s">
        <v>16</v>
      </c>
      <c r="X57" s="552"/>
      <c r="Y57" s="553" t="str">
        <f>IF(SUM(Y54:AK56)=0, "", SUM(Y54:AK56))</f>
        <v/>
      </c>
      <c r="Z57" s="554"/>
      <c r="AA57" s="554"/>
      <c r="AB57" s="554"/>
      <c r="AC57" s="554"/>
      <c r="AD57" s="554"/>
      <c r="AE57" s="554"/>
      <c r="AF57" s="554"/>
      <c r="AG57" s="554"/>
      <c r="AH57" s="554"/>
      <c r="AI57" s="554"/>
      <c r="AJ57" s="554"/>
      <c r="AK57" s="554"/>
      <c r="AL57" s="555" t="s">
        <v>0</v>
      </c>
      <c r="AM57" s="556"/>
      <c r="AN57" s="8"/>
      <c r="AO57" s="8"/>
      <c r="AP57" s="8"/>
      <c r="AQ57" s="8"/>
      <c r="AR57" s="8"/>
      <c r="AS57" s="8"/>
      <c r="AT57" s="8"/>
      <c r="AU57" s="8"/>
      <c r="AV57" s="8"/>
      <c r="AW57" s="8"/>
      <c r="AX57" s="8"/>
      <c r="AY57" s="8"/>
      <c r="AZ57" s="8"/>
      <c r="BA57" s="8"/>
      <c r="BB57" s="8"/>
      <c r="BC57" s="8"/>
    </row>
    <row r="58" spans="2:57" ht="55.5" customHeight="1" x14ac:dyDescent="0.2">
      <c r="B58" s="521" t="s">
        <v>267</v>
      </c>
      <c r="C58" s="522"/>
      <c r="D58" s="522"/>
      <c r="E58" s="522"/>
      <c r="F58" s="522"/>
      <c r="G58" s="522"/>
      <c r="H58" s="522"/>
      <c r="I58" s="522"/>
      <c r="J58" s="522"/>
      <c r="K58" s="522"/>
      <c r="L58" s="522"/>
      <c r="M58" s="522"/>
      <c r="N58" s="522"/>
      <c r="O58" s="522"/>
      <c r="P58" s="522"/>
      <c r="Q58" s="522"/>
      <c r="R58" s="522"/>
      <c r="S58" s="522"/>
      <c r="T58" s="522"/>
      <c r="U58" s="522"/>
      <c r="V58" s="523"/>
      <c r="W58" s="524" t="s">
        <v>16</v>
      </c>
      <c r="X58" s="525"/>
      <c r="Y58" s="517" t="str">
        <f>IF(Y57="","",MIN(Y42,Y57))</f>
        <v/>
      </c>
      <c r="Z58" s="518"/>
      <c r="AA58" s="518"/>
      <c r="AB58" s="518"/>
      <c r="AC58" s="518"/>
      <c r="AD58" s="518"/>
      <c r="AE58" s="518"/>
      <c r="AF58" s="518"/>
      <c r="AG58" s="518"/>
      <c r="AH58" s="518"/>
      <c r="AI58" s="518"/>
      <c r="AJ58" s="518"/>
      <c r="AK58" s="518"/>
      <c r="AL58" s="519" t="s">
        <v>0</v>
      </c>
      <c r="AM58" s="520"/>
      <c r="AN58" s="24"/>
      <c r="AO58" s="24"/>
      <c r="AP58" s="24"/>
      <c r="AQ58" s="24"/>
      <c r="AR58" s="24"/>
      <c r="AS58" s="24"/>
      <c r="AT58" s="24"/>
      <c r="AU58" s="24"/>
      <c r="AV58" s="24"/>
      <c r="AW58" s="24"/>
      <c r="AX58" s="24"/>
      <c r="AY58" s="24"/>
      <c r="AZ58" s="24"/>
      <c r="BA58" s="24"/>
      <c r="BB58" s="24"/>
      <c r="BC58" s="24"/>
    </row>
    <row r="59" spans="2:57" ht="48" customHeight="1" thickBot="1" x14ac:dyDescent="0.3">
      <c r="B59" s="49"/>
      <c r="C59" s="49"/>
      <c r="D59" s="49"/>
      <c r="E59" s="49"/>
      <c r="F59" s="49"/>
      <c r="G59" s="49"/>
      <c r="H59" s="49"/>
      <c r="I59" s="49"/>
      <c r="J59" s="49"/>
      <c r="K59" s="49"/>
      <c r="L59" s="49"/>
      <c r="M59" s="49"/>
      <c r="N59" s="49"/>
      <c r="O59" s="49"/>
      <c r="P59" s="49"/>
      <c r="Q59" s="49"/>
      <c r="R59" s="49"/>
      <c r="S59" s="49"/>
      <c r="T59" s="49"/>
      <c r="U59" s="50"/>
      <c r="V59" s="49"/>
      <c r="W59" s="286" t="s">
        <v>227</v>
      </c>
      <c r="X59" s="49"/>
      <c r="Y59" s="49"/>
      <c r="Z59" s="49"/>
      <c r="AA59" s="49"/>
      <c r="AB59" s="49"/>
      <c r="AC59" s="49"/>
      <c r="AD59" s="49"/>
      <c r="AE59" s="49"/>
      <c r="AF59" s="49"/>
      <c r="AG59" s="49"/>
      <c r="AH59" s="49"/>
      <c r="AI59" s="49"/>
      <c r="AJ59" s="49"/>
      <c r="AK59" s="49"/>
      <c r="AL59" s="214"/>
      <c r="AM59" s="214"/>
      <c r="AN59" s="50"/>
      <c r="AO59" s="215"/>
      <c r="AP59" s="215"/>
      <c r="AQ59" s="215"/>
      <c r="AR59" s="215"/>
      <c r="AS59" s="215"/>
      <c r="AT59" s="215"/>
      <c r="AU59" s="215"/>
      <c r="AV59" s="215"/>
      <c r="AW59" s="216"/>
      <c r="AX59" s="216"/>
      <c r="AY59" s="133"/>
      <c r="AZ59" s="133"/>
      <c r="BA59" s="133"/>
      <c r="BB59" s="133"/>
      <c r="BC59" s="133"/>
    </row>
    <row r="60" spans="2:57" ht="65.25" customHeight="1" thickBot="1" x14ac:dyDescent="0.25">
      <c r="B60" s="558" t="s">
        <v>220</v>
      </c>
      <c r="C60" s="559"/>
      <c r="D60" s="559"/>
      <c r="E60" s="559"/>
      <c r="F60" s="559"/>
      <c r="G60" s="559"/>
      <c r="H60" s="559"/>
      <c r="I60" s="559"/>
      <c r="J60" s="559"/>
      <c r="K60" s="559"/>
      <c r="L60" s="559"/>
      <c r="M60" s="559"/>
      <c r="N60" s="559"/>
      <c r="O60" s="559"/>
      <c r="P60" s="559"/>
      <c r="Q60" s="559"/>
      <c r="R60" s="559"/>
      <c r="S60" s="559"/>
      <c r="T60" s="559"/>
      <c r="U60" s="559"/>
      <c r="V60" s="560"/>
      <c r="W60" s="561">
        <f>SUM(Y42,Y58)</f>
        <v>0</v>
      </c>
      <c r="X60" s="561"/>
      <c r="Y60" s="561"/>
      <c r="Z60" s="561"/>
      <c r="AA60" s="561"/>
      <c r="AB60" s="561"/>
      <c r="AC60" s="561"/>
      <c r="AD60" s="561"/>
      <c r="AE60" s="561"/>
      <c r="AF60" s="561"/>
      <c r="AG60" s="561"/>
      <c r="AH60" s="561"/>
      <c r="AI60" s="561"/>
      <c r="AJ60" s="561"/>
      <c r="AK60" s="561"/>
      <c r="AL60" s="569" t="s">
        <v>0</v>
      </c>
      <c r="AM60" s="570"/>
      <c r="AN60" s="217"/>
      <c r="AO60" s="218"/>
      <c r="AP60" s="218"/>
      <c r="AQ60" s="218"/>
      <c r="AR60" s="218"/>
      <c r="AS60" s="218"/>
      <c r="AT60" s="218"/>
      <c r="AU60" s="218"/>
      <c r="AV60" s="218"/>
      <c r="AW60" s="541"/>
      <c r="AX60" s="541"/>
      <c r="AY60" s="219"/>
      <c r="AZ60" s="219"/>
      <c r="BA60" s="219"/>
      <c r="BB60" s="219"/>
      <c r="BC60" s="219"/>
    </row>
    <row r="61" spans="2:57" ht="29.5" customHeight="1" x14ac:dyDescent="0.2">
      <c r="B61" s="23"/>
      <c r="C61" s="23"/>
      <c r="D61" s="23"/>
      <c r="E61" s="23"/>
      <c r="F61" s="23"/>
      <c r="G61" s="23"/>
      <c r="H61" s="23"/>
      <c r="I61" s="23"/>
      <c r="J61" s="23"/>
      <c r="K61" s="23"/>
      <c r="L61" s="23"/>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1"/>
      <c r="AP61" s="24"/>
      <c r="AQ61" s="221"/>
      <c r="AR61" s="221"/>
      <c r="AS61" s="7"/>
      <c r="AT61" s="7"/>
      <c r="AU61" s="7"/>
      <c r="AV61" s="7"/>
    </row>
    <row r="62" spans="2:57" s="4" customFormat="1" ht="20.149999999999999" customHeight="1" x14ac:dyDescent="0.2">
      <c r="AN62" s="5"/>
      <c r="AO62" s="10"/>
      <c r="AP62" s="10"/>
      <c r="AQ62" s="10"/>
      <c r="AR62" s="10"/>
      <c r="AS62" s="10"/>
      <c r="AT62" s="10"/>
      <c r="AU62" s="10"/>
      <c r="AV62" s="10"/>
    </row>
    <row r="63" spans="2:57" s="4" customFormat="1" ht="18.75" customHeight="1" x14ac:dyDescent="0.2">
      <c r="AN63" s="5"/>
      <c r="AO63" s="6"/>
      <c r="AP63" s="6"/>
      <c r="AQ63" s="6"/>
      <c r="AR63" s="6"/>
      <c r="AS63" s="6"/>
      <c r="AT63" s="6"/>
      <c r="AU63" s="6"/>
      <c r="AV63" s="6"/>
    </row>
    <row r="64" spans="2:57" s="4" customFormat="1" ht="18" customHeight="1" x14ac:dyDescent="0.2">
      <c r="B64" s="9"/>
      <c r="C64" s="9"/>
      <c r="D64" s="9"/>
      <c r="E64" s="9"/>
      <c r="F64" s="9"/>
      <c r="G64" s="9"/>
      <c r="H64" s="9"/>
      <c r="I64" s="9"/>
      <c r="AL64" s="5"/>
      <c r="AM64" s="5"/>
      <c r="AN64" s="5"/>
      <c r="AO64" s="6"/>
      <c r="AP64" s="6"/>
      <c r="AQ64" s="6"/>
      <c r="AR64" s="6"/>
      <c r="AS64" s="6"/>
      <c r="AT64" s="6"/>
      <c r="AU64" s="6"/>
      <c r="AV64" s="6"/>
    </row>
    <row r="65" spans="2:48" s="4" customFormat="1" ht="18" customHeight="1" x14ac:dyDescent="0.2">
      <c r="B65" s="9"/>
      <c r="C65" s="9"/>
      <c r="D65" s="9"/>
      <c r="E65" s="9"/>
      <c r="F65" s="9"/>
      <c r="G65" s="9"/>
      <c r="H65" s="9"/>
      <c r="I65" s="9"/>
      <c r="AL65" s="5"/>
      <c r="AM65" s="5"/>
      <c r="AN65" s="5"/>
      <c r="AO65" s="6"/>
      <c r="AP65" s="6"/>
      <c r="AQ65" s="6"/>
      <c r="AR65" s="6"/>
      <c r="AS65" s="6"/>
      <c r="AT65" s="6"/>
      <c r="AU65" s="6"/>
      <c r="AV65" s="6"/>
    </row>
    <row r="66" spans="2:48" s="4" customFormat="1" ht="18" customHeight="1" x14ac:dyDescent="0.2">
      <c r="B66" s="9"/>
      <c r="C66" s="9"/>
      <c r="D66" s="9"/>
      <c r="E66" s="9"/>
      <c r="F66" s="9"/>
      <c r="G66" s="9"/>
      <c r="H66" s="9"/>
      <c r="I66" s="9"/>
      <c r="AL66" s="5"/>
      <c r="AM66" s="5"/>
      <c r="AN66" s="5"/>
      <c r="AO66" s="6"/>
      <c r="AP66" s="6"/>
      <c r="AQ66" s="6"/>
      <c r="AR66" s="6"/>
      <c r="AS66" s="6"/>
      <c r="AT66" s="6"/>
      <c r="AU66" s="6"/>
      <c r="AV66" s="6"/>
    </row>
    <row r="67" spans="2:48" s="4" customFormat="1" ht="18" customHeight="1" x14ac:dyDescent="0.2">
      <c r="B67" s="9"/>
      <c r="C67" s="9"/>
      <c r="D67" s="9"/>
      <c r="E67" s="9"/>
      <c r="F67" s="9"/>
      <c r="G67" s="9"/>
      <c r="H67" s="9"/>
      <c r="I67" s="9"/>
      <c r="AL67" s="5"/>
      <c r="AM67" s="5"/>
      <c r="AN67" s="5"/>
      <c r="AO67" s="6"/>
      <c r="AP67" s="6"/>
      <c r="AQ67" s="6"/>
      <c r="AR67" s="6"/>
      <c r="AS67" s="6"/>
      <c r="AT67" s="6"/>
      <c r="AU67" s="6"/>
      <c r="AV67" s="6"/>
    </row>
  </sheetData>
  <sheetProtection algorithmName="SHA-512" hashValue="YMh1ivsJYR+0KW1jNi71gqcVl1KN+qbWQDkRkzrBwKazurpiiqTJ7Re9QzrTDIlWae8+5sgDCjqZ+bRTr2ZWvA==" saltValue="NhloFI86q3O41z4+SdeHMA==" spinCount="100000" sheet="1" objects="1" scenarios="1"/>
  <mergeCells count="107">
    <mergeCell ref="A3:BC3"/>
    <mergeCell ref="B6:L6"/>
    <mergeCell ref="S7:AC7"/>
    <mergeCell ref="B9:L9"/>
    <mergeCell ref="N9:V9"/>
    <mergeCell ref="B11:L11"/>
    <mergeCell ref="N11:O11"/>
    <mergeCell ref="P11:T11"/>
    <mergeCell ref="W11:X11"/>
    <mergeCell ref="Y11:AC11"/>
    <mergeCell ref="AF11:AG11"/>
    <mergeCell ref="AH11:AL11"/>
    <mergeCell ref="AO11:AP11"/>
    <mergeCell ref="AQ11:AU11"/>
    <mergeCell ref="AV11:AW11"/>
    <mergeCell ref="BD18:BI18"/>
    <mergeCell ref="O25:AE25"/>
    <mergeCell ref="AG25:AQ25"/>
    <mergeCell ref="Q22:AW22"/>
    <mergeCell ref="Q23:Z23"/>
    <mergeCell ref="AA23:AG23"/>
    <mergeCell ref="B13:L13"/>
    <mergeCell ref="N13:V13"/>
    <mergeCell ref="B15:L15"/>
    <mergeCell ref="N15:V15"/>
    <mergeCell ref="B17:L17"/>
    <mergeCell ref="N17:Q17"/>
    <mergeCell ref="B19:M19"/>
    <mergeCell ref="AJ23:AK23"/>
    <mergeCell ref="AM23:AO23"/>
    <mergeCell ref="B35:V35"/>
    <mergeCell ref="W35:AM35"/>
    <mergeCell ref="B36:V36"/>
    <mergeCell ref="W36:X36"/>
    <mergeCell ref="Y36:AK36"/>
    <mergeCell ref="AL36:AM36"/>
    <mergeCell ref="O26:V26"/>
    <mergeCell ref="X26:Y26"/>
    <mergeCell ref="Z26:AA26"/>
    <mergeCell ref="AG26:AW26"/>
    <mergeCell ref="O27:V27"/>
    <mergeCell ref="X27:AA27"/>
    <mergeCell ref="AG27:AQ27"/>
    <mergeCell ref="Y54:AK54"/>
    <mergeCell ref="AL54:AM54"/>
    <mergeCell ref="AL55:AM55"/>
    <mergeCell ref="W58:X58"/>
    <mergeCell ref="B37:V37"/>
    <mergeCell ref="W37:X37"/>
    <mergeCell ref="Y37:AK37"/>
    <mergeCell ref="AL37:AM37"/>
    <mergeCell ref="B39:V39"/>
    <mergeCell ref="W39:X39"/>
    <mergeCell ref="Y39:AK39"/>
    <mergeCell ref="AL39:AM39"/>
    <mergeCell ref="B38:V38"/>
    <mergeCell ref="W38:X38"/>
    <mergeCell ref="Y38:AK38"/>
    <mergeCell ref="AL38:AM38"/>
    <mergeCell ref="AW60:AX60"/>
    <mergeCell ref="O19:AW19"/>
    <mergeCell ref="O20:AW20"/>
    <mergeCell ref="P21:AW21"/>
    <mergeCell ref="B57:V57"/>
    <mergeCell ref="W57:X57"/>
    <mergeCell ref="Y57:AK57"/>
    <mergeCell ref="AL57:AM57"/>
    <mergeCell ref="AP23:AQ23"/>
    <mergeCell ref="B60:V60"/>
    <mergeCell ref="W60:AK60"/>
    <mergeCell ref="B55:V55"/>
    <mergeCell ref="W55:X55"/>
    <mergeCell ref="Y55:AK55"/>
    <mergeCell ref="AL60:AM60"/>
    <mergeCell ref="B54:V54"/>
    <mergeCell ref="B58:V58"/>
    <mergeCell ref="B40:V40"/>
    <mergeCell ref="W40:X40"/>
    <mergeCell ref="Y40:AK40"/>
    <mergeCell ref="AL40:AM40"/>
    <mergeCell ref="B41:V41"/>
    <mergeCell ref="AL41:AM41"/>
    <mergeCell ref="W54:X54"/>
    <mergeCell ref="AW1:BB1"/>
    <mergeCell ref="AW2:BB2"/>
    <mergeCell ref="B56:V56"/>
    <mergeCell ref="W56:X56"/>
    <mergeCell ref="Y56:AK56"/>
    <mergeCell ref="AL56:AM56"/>
    <mergeCell ref="Y58:AK58"/>
    <mergeCell ref="AL58:AM58"/>
    <mergeCell ref="B42:V42"/>
    <mergeCell ref="W42:X42"/>
    <mergeCell ref="Y42:AK42"/>
    <mergeCell ref="AL42:AM42"/>
    <mergeCell ref="B53:V53"/>
    <mergeCell ref="W53:AM53"/>
    <mergeCell ref="B45:AM45"/>
    <mergeCell ref="B46:AM46"/>
    <mergeCell ref="B47:C47"/>
    <mergeCell ref="D47:AL47"/>
    <mergeCell ref="B48:C48"/>
    <mergeCell ref="D48:AL48"/>
    <mergeCell ref="D49:AM49"/>
    <mergeCell ref="D50:AM50"/>
    <mergeCell ref="W41:X41"/>
    <mergeCell ref="Y41:AK41"/>
  </mergeCells>
  <phoneticPr fontId="2"/>
  <conditionalFormatting sqref="N6 W6 AF6 AL6 AR6 N7">
    <cfRule type="expression" dxfId="104" priority="34">
      <formula>AND($N$6="□",$W$6="□",$AF$6="□",$AL$6="□",$AR$6="□",$N$7="□")</formula>
    </cfRule>
  </conditionalFormatting>
  <conditionalFormatting sqref="S7:AC7">
    <cfRule type="expression" dxfId="103" priority="33">
      <formula>AND($N$7="■",$S$7="")</formula>
    </cfRule>
  </conditionalFormatting>
  <conditionalFormatting sqref="N9:V9">
    <cfRule type="expression" dxfId="102" priority="32">
      <formula>$N$9=""</formula>
    </cfRule>
  </conditionalFormatting>
  <conditionalFormatting sqref="P11:T11 Y11:AC11 AH11:AL11 AQ11:AU11">
    <cfRule type="expression" dxfId="101" priority="31">
      <formula>AND($P$11="",$Y$11="",$AH$11="",$AQ$11="")</formula>
    </cfRule>
  </conditionalFormatting>
  <conditionalFormatting sqref="N17:Q17">
    <cfRule type="expression" dxfId="100" priority="30">
      <formula>$N$17=""</formula>
    </cfRule>
  </conditionalFormatting>
  <conditionalFormatting sqref="N19:N20">
    <cfRule type="expression" dxfId="99" priority="29">
      <formula>AND($N$19="□",$N$20="□")</formula>
    </cfRule>
  </conditionalFormatting>
  <conditionalFormatting sqref="N19:AW19">
    <cfRule type="expression" dxfId="98" priority="28">
      <formula>$N$20="■"</formula>
    </cfRule>
  </conditionalFormatting>
  <conditionalFormatting sqref="N20:AW23">
    <cfRule type="expression" dxfId="97" priority="27">
      <formula>$N$19="■"</formula>
    </cfRule>
  </conditionalFormatting>
  <conditionalFormatting sqref="P22:P23">
    <cfRule type="expression" dxfId="96" priority="26">
      <formula>AND($N$20="■",$P$22="□",$P$23="□")</formula>
    </cfRule>
  </conditionalFormatting>
  <conditionalFormatting sqref="N25 AF25">
    <cfRule type="expression" dxfId="95" priority="24">
      <formula>AND($N$25="□",$AF$25="□")</formula>
    </cfRule>
  </conditionalFormatting>
  <conditionalFormatting sqref="N25:AE28">
    <cfRule type="expression" dxfId="94" priority="23">
      <formula>OR($N$17=8,$AF$25="■")</formula>
    </cfRule>
  </conditionalFormatting>
  <conditionalFormatting sqref="AF25:AW28">
    <cfRule type="expression" dxfId="93" priority="22">
      <formula>$N$25="■"</formula>
    </cfRule>
  </conditionalFormatting>
  <conditionalFormatting sqref="X26:Y26">
    <cfRule type="expression" dxfId="92" priority="21">
      <formula>AND($N$25="■",$X$26="")</formula>
    </cfRule>
  </conditionalFormatting>
  <conditionalFormatting sqref="X27:AA27">
    <cfRule type="expression" dxfId="91" priority="20">
      <formula>AND($N$25="■",$X$27="")</formula>
    </cfRule>
  </conditionalFormatting>
  <conditionalFormatting sqref="AH23:AI23">
    <cfRule type="expression" dxfId="90" priority="13">
      <formula>AND($P$23="■",$AH$23="")</formula>
    </cfRule>
  </conditionalFormatting>
  <conditionalFormatting sqref="AM23">
    <cfRule type="expression" dxfId="89" priority="12">
      <formula>AND($P$23="■",$AM$23="")</formula>
    </cfRule>
  </conditionalFormatting>
  <conditionalFormatting sqref="N13:V13">
    <cfRule type="expression" dxfId="88" priority="11">
      <formula>$N$13=""</formula>
    </cfRule>
  </conditionalFormatting>
  <conditionalFormatting sqref="Y36:AK36">
    <cfRule type="expression" dxfId="87" priority="10" stopIfTrue="1">
      <formula>$AQ$36="☑"</formula>
    </cfRule>
  </conditionalFormatting>
  <conditionalFormatting sqref="B47:C48">
    <cfRule type="expression" dxfId="86" priority="6" stopIfTrue="1">
      <formula>AND($B$47="□",$B$48="□")</formula>
    </cfRule>
  </conditionalFormatting>
  <conditionalFormatting sqref="B48:AM49">
    <cfRule type="expression" dxfId="85" priority="5" stopIfTrue="1">
      <formula>$B$47="■"</formula>
    </cfRule>
  </conditionalFormatting>
  <conditionalFormatting sqref="B47:AM47">
    <cfRule type="expression" dxfId="84" priority="4" stopIfTrue="1">
      <formula>$B$48="■"</formula>
    </cfRule>
  </conditionalFormatting>
  <conditionalFormatting sqref="AJ23:AK23">
    <cfRule type="expression" dxfId="83" priority="2">
      <formula>AND($P$23="■",$AJ$23="")</formula>
    </cfRule>
  </conditionalFormatting>
  <conditionalFormatting sqref="B50:AM50">
    <cfRule type="expression" dxfId="82" priority="1" stopIfTrue="1">
      <formula>$B$47="■"</formula>
    </cfRule>
  </conditionalFormatting>
  <dataValidations count="8">
    <dataValidation type="custom" imeMode="disabled" allowBlank="1" showInputMessage="1" showErrorMessage="1" errorTitle="入力エラー" error="小数点は第二位まで、三位以下切り捨てで入力して下さい。" sqref="N13:V13 P11:T11 Y11:AC11 AH11:AL11 AQ11:AU11 N9:V9" xr:uid="{00000000-0002-0000-0100-000000000000}">
      <formula1>N9-ROUNDDOWN(N9,2)=0</formula1>
    </dataValidation>
    <dataValidation type="list" imeMode="disabled" allowBlank="1" showInputMessage="1" showErrorMessage="1" sqref="N17:Q17" xr:uid="{00000000-0002-0000-0100-000001000000}">
      <formula1>"1,2,3,4,5,6,7,8"</formula1>
    </dataValidation>
    <dataValidation type="list" allowBlank="1" showInputMessage="1" showErrorMessage="1" sqref="AF6 AL6 N6:N7 AR6 W6 N25 AF25 AF27 N19:N20 P22:P23 B47:B48" xr:uid="{00000000-0002-0000-0100-000002000000}">
      <formula1>"□,■"</formula1>
    </dataValidation>
    <dataValidation type="list" imeMode="disabled" allowBlank="1" showInputMessage="1" showErrorMessage="1" sqref="X27:AA27" xr:uid="{00000000-0002-0000-0100-000003000000}">
      <formula1>"1,2,3,4,5,6,7,8,9,10,11,12,13,14,なし"</formula1>
    </dataValidation>
    <dataValidation type="list" imeMode="disabled" allowBlank="1" showInputMessage="1" showErrorMessage="1" sqref="X26:Y26" xr:uid="{00000000-0002-0000-0100-000004000000}">
      <formula1>"1,2,3,4"</formula1>
    </dataValidation>
    <dataValidation imeMode="disabled" allowBlank="1" showInputMessage="1" showErrorMessage="1" sqref="AK28:AN28 Y54:AK56 Y36:AK39" xr:uid="{00000000-0002-0000-0100-000005000000}"/>
    <dataValidation type="textLength" imeMode="disabled" allowBlank="1" showInputMessage="1" showErrorMessage="1" sqref="AM23" xr:uid="{00000000-0002-0000-0100-000007000000}">
      <formula1>1</formula1>
      <formula2>2</formula2>
    </dataValidation>
    <dataValidation type="whole" operator="greaterThanOrEqual" allowBlank="1" showInputMessage="1" showErrorMessage="1" sqref="AJ23:AK23" xr:uid="{EA7ED550-59FF-4540-9A0C-3B2AFF4CF944}">
      <formula1>3</formula1>
    </dataValidation>
  </dataValidations>
  <printOptions horizontalCentered="1"/>
  <pageMargins left="0.15748031496062992" right="0.15748031496062992" top="0.39370078740157483" bottom="0" header="0.19685039370078741" footer="0"/>
  <pageSetup paperSize="9" scale="43" orientation="portrait" r:id="rId1"/>
  <headerFooter>
    <oddHeader>&amp;P ページ&amp;R&amp;Z&amp;F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T150"/>
  <sheetViews>
    <sheetView showGridLines="0" showZeros="0" view="pageBreakPreview" zoomScale="55" zoomScaleNormal="75" zoomScaleSheetLayoutView="55" workbookViewId="0">
      <selection activeCell="AV6" sqref="AV6:AW6"/>
    </sheetView>
  </sheetViews>
  <sheetFormatPr defaultColWidth="9" defaultRowHeight="13" x14ac:dyDescent="0.2"/>
  <cols>
    <col min="1" max="2" width="3.6328125" style="7" customWidth="1"/>
    <col min="3" max="5" width="3.453125" style="7" customWidth="1"/>
    <col min="6" max="38" width="3.6328125" style="7" customWidth="1"/>
    <col min="39" max="40" width="4.08984375" style="7" customWidth="1"/>
    <col min="41" max="43" width="3.453125" style="7" customWidth="1"/>
    <col min="44" max="45" width="3.6328125" style="7" customWidth="1"/>
    <col min="46" max="51" width="3.453125" style="7" customWidth="1"/>
    <col min="52" max="65" width="3.6328125" style="7" customWidth="1"/>
    <col min="66" max="72" width="3.6328125" style="7" hidden="1" customWidth="1"/>
    <col min="73" max="85" width="3.6328125" style="7" customWidth="1"/>
    <col min="86" max="16384" width="9" style="7"/>
  </cols>
  <sheetData>
    <row r="1" spans="1:71" ht="19" x14ac:dyDescent="0.2">
      <c r="A1" s="40" t="s">
        <v>245</v>
      </c>
      <c r="B1" s="4"/>
      <c r="C1" s="4"/>
      <c r="D1" s="4"/>
      <c r="E1" s="4"/>
      <c r="F1" s="4"/>
      <c r="G1" s="4"/>
      <c r="H1" s="4"/>
      <c r="I1" s="4"/>
      <c r="J1" s="4"/>
      <c r="K1" s="4"/>
      <c r="L1" s="4"/>
      <c r="M1" s="4"/>
      <c r="N1" s="4"/>
      <c r="O1" s="4"/>
      <c r="P1" s="4"/>
      <c r="Q1" s="4"/>
      <c r="R1" s="4"/>
      <c r="S1" s="4"/>
      <c r="T1" s="4"/>
      <c r="U1" s="4"/>
      <c r="V1" s="4"/>
      <c r="W1" s="4"/>
      <c r="X1" s="4"/>
      <c r="Y1" s="4"/>
      <c r="Z1" s="4"/>
      <c r="AA1" s="4"/>
      <c r="AB1" s="4"/>
      <c r="AC1" s="4"/>
      <c r="AD1" s="5"/>
      <c r="AE1" s="5"/>
      <c r="AF1" s="5"/>
      <c r="AG1" s="53"/>
      <c r="AH1" s="53"/>
      <c r="AK1" s="22"/>
      <c r="AL1" s="53"/>
      <c r="AM1" s="53"/>
      <c r="AN1" s="53"/>
      <c r="AO1" s="4"/>
      <c r="AP1" s="4"/>
      <c r="AQ1" s="4"/>
      <c r="AR1" s="53"/>
      <c r="AS1" s="4"/>
      <c r="AT1" s="4"/>
      <c r="AU1" s="4"/>
      <c r="AV1" s="278" t="str">
        <f>'様式第１｜交付申請書'!$BR$2</f>
        <v>事業番号</v>
      </c>
      <c r="AW1" s="507">
        <f>'様式第１｜交付申請書'!$CA$2</f>
        <v>0</v>
      </c>
      <c r="AX1" s="507"/>
      <c r="AY1" s="507"/>
      <c r="AZ1" s="507"/>
      <c r="BA1" s="507"/>
      <c r="BB1" s="507"/>
      <c r="BC1" s="51"/>
    </row>
    <row r="2" spans="1:71" s="1" customFormat="1" ht="18.75" customHeight="1" x14ac:dyDescent="0.2">
      <c r="A2" s="2"/>
      <c r="B2" s="2"/>
      <c r="AN2" s="132"/>
      <c r="AV2" s="278" t="str">
        <f>'様式第１｜交付申請書'!$BR$3</f>
        <v>申請者名</v>
      </c>
      <c r="AW2" s="507" t="str">
        <f>'様式第１｜交付申請書'!$CA$3</f>
        <v/>
      </c>
      <c r="AX2" s="507"/>
      <c r="AY2" s="507"/>
      <c r="AZ2" s="507"/>
      <c r="BA2" s="507"/>
      <c r="BB2" s="507"/>
      <c r="BC2" s="284" t="str">
        <f>IF(OR('様式第１｜交付申請書'!$BD$15&lt;&gt;"",'様式第１｜交付申請書'!$AJ$51&lt;&gt;""),'様式第１｜交付申請書'!$BD$15&amp;"邸"&amp;RIGHT(TRIM('様式第１｜交付申請書'!$N$51&amp;'様式第１｜交付申請書'!$Y$51&amp;'様式第１｜交付申請書'!$AJ$51),4),"")</f>
        <v/>
      </c>
    </row>
    <row r="3" spans="1:71" ht="30" customHeight="1" x14ac:dyDescent="0.2">
      <c r="A3" s="829" t="s">
        <v>66</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row>
    <row r="4" spans="1:71" ht="3" customHeigh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71" ht="21" customHeight="1" x14ac:dyDescent="0.2">
      <c r="A5" s="39" t="s">
        <v>281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19"/>
      <c r="AO5" s="4"/>
      <c r="AP5" s="4"/>
      <c r="AQ5" s="4"/>
      <c r="AR5" s="4"/>
      <c r="AS5" s="4"/>
      <c r="AT5" s="4"/>
      <c r="AU5" s="4"/>
      <c r="AV5" s="4"/>
      <c r="AW5" s="4"/>
      <c r="AX5" s="4"/>
      <c r="AY5" s="4"/>
      <c r="AZ5" s="4"/>
      <c r="BA5" s="4"/>
      <c r="BB5" s="4"/>
      <c r="BC5" s="151" t="s">
        <v>3</v>
      </c>
    </row>
    <row r="6" spans="1:71" ht="21" customHeight="1" x14ac:dyDescent="0.2">
      <c r="A6" s="18"/>
      <c r="B6" s="18"/>
      <c r="C6" s="18"/>
      <c r="D6" s="18"/>
      <c r="E6" s="18"/>
      <c r="F6" s="18"/>
      <c r="G6" s="18"/>
      <c r="H6" s="18"/>
      <c r="I6" s="18"/>
      <c r="J6" s="18"/>
      <c r="K6" s="18"/>
      <c r="L6" s="18"/>
      <c r="M6" s="18"/>
      <c r="N6" s="4"/>
      <c r="O6" s="4"/>
      <c r="P6" s="4"/>
      <c r="Q6" s="4"/>
      <c r="R6" s="4"/>
      <c r="S6" s="4"/>
      <c r="T6" s="4"/>
      <c r="U6" s="4"/>
      <c r="V6" s="4"/>
      <c r="W6" s="4"/>
      <c r="X6" s="4"/>
      <c r="Y6" s="4"/>
      <c r="Z6" s="4"/>
      <c r="AA6" s="4"/>
      <c r="AB6" s="4"/>
      <c r="AC6" s="18"/>
      <c r="AD6" s="18"/>
      <c r="AE6" s="18"/>
      <c r="AF6" s="18"/>
      <c r="AG6" s="18"/>
      <c r="AH6" s="18"/>
      <c r="AI6" s="18"/>
      <c r="AJ6" s="18"/>
      <c r="AK6" s="4"/>
      <c r="AL6" s="4"/>
      <c r="AM6" s="4"/>
      <c r="AN6" s="4"/>
      <c r="AO6" s="4"/>
      <c r="AP6" s="4"/>
      <c r="AQ6" s="4"/>
      <c r="AR6" s="4"/>
      <c r="AS6" s="4"/>
      <c r="AT6" s="4"/>
      <c r="AU6" s="211" t="s">
        <v>127</v>
      </c>
      <c r="AV6" s="839"/>
      <c r="AW6" s="839"/>
      <c r="AX6" s="24" t="s">
        <v>126</v>
      </c>
      <c r="AY6" s="839"/>
      <c r="AZ6" s="839"/>
      <c r="BA6" s="541" t="s">
        <v>125</v>
      </c>
      <c r="BB6" s="541"/>
      <c r="BC6" s="541"/>
    </row>
    <row r="7" spans="1:71" ht="21" customHeight="1" x14ac:dyDescent="0.2">
      <c r="A7" s="281"/>
      <c r="B7" s="282"/>
      <c r="C7" s="272" t="s">
        <v>226</v>
      </c>
      <c r="D7" s="26"/>
      <c r="E7" s="26"/>
      <c r="F7" s="26"/>
      <c r="G7" s="279"/>
      <c r="H7" s="280"/>
      <c r="I7" s="272" t="s">
        <v>166</v>
      </c>
      <c r="J7" s="26"/>
      <c r="K7" s="4"/>
      <c r="L7" s="230"/>
      <c r="M7" s="230"/>
      <c r="AC7" s="230"/>
      <c r="AD7" s="230"/>
      <c r="AE7" s="230"/>
      <c r="AF7" s="230"/>
      <c r="AG7" s="230"/>
      <c r="AH7" s="230"/>
      <c r="AI7" s="230"/>
      <c r="AJ7" s="230"/>
      <c r="AT7" s="864" t="s">
        <v>178</v>
      </c>
      <c r="AU7" s="864"/>
      <c r="AV7" s="864"/>
      <c r="AW7" s="864"/>
      <c r="AX7" s="864"/>
      <c r="AY7" s="864"/>
      <c r="AZ7" s="864"/>
      <c r="BA7" s="864"/>
      <c r="BB7" s="864"/>
      <c r="BC7" s="864"/>
    </row>
    <row r="8" spans="1:71" ht="23.25" customHeight="1" thickBot="1" x14ac:dyDescent="0.3">
      <c r="A8" s="44"/>
      <c r="B8" s="34"/>
      <c r="C8" s="34"/>
      <c r="D8" s="34"/>
      <c r="E8" s="34"/>
      <c r="F8" s="4"/>
      <c r="G8" s="4"/>
      <c r="H8" s="4"/>
      <c r="I8" s="4"/>
      <c r="J8" s="4"/>
      <c r="K8" s="4"/>
      <c r="L8" s="4"/>
      <c r="M8" s="840" t="str">
        <f>IF(COUNTIF(AM10:AN27,"err")&gt;0,"グレードと一致しない型番があります。登録番号を確認して下さい。","")</f>
        <v/>
      </c>
      <c r="N8" s="840"/>
      <c r="O8" s="840"/>
      <c r="P8" s="840"/>
      <c r="Q8" s="840"/>
      <c r="R8" s="840"/>
      <c r="S8" s="840"/>
      <c r="T8" s="840"/>
      <c r="U8" s="840"/>
      <c r="V8" s="840"/>
      <c r="W8" s="840"/>
      <c r="X8" s="840"/>
      <c r="Y8" s="840"/>
      <c r="Z8" s="840"/>
      <c r="AA8" s="840"/>
      <c r="AB8" s="840"/>
      <c r="AC8" s="840"/>
      <c r="AD8" s="840"/>
      <c r="AE8" s="840"/>
      <c r="AF8" s="840"/>
      <c r="AG8" s="840"/>
      <c r="AH8" s="840"/>
      <c r="AI8" s="840"/>
      <c r="AJ8" s="840"/>
      <c r="AK8" s="840"/>
      <c r="AL8" s="840"/>
      <c r="AM8" s="840"/>
      <c r="AN8" s="840"/>
      <c r="AO8" s="840"/>
      <c r="AP8" s="840"/>
      <c r="AQ8" s="840"/>
      <c r="AR8" s="840"/>
      <c r="AS8" s="840"/>
      <c r="AT8" s="865"/>
      <c r="AU8" s="865"/>
      <c r="AV8" s="865"/>
      <c r="AW8" s="865"/>
      <c r="AX8" s="865"/>
      <c r="AY8" s="865"/>
      <c r="AZ8" s="865"/>
      <c r="BA8" s="865"/>
      <c r="BB8" s="865"/>
      <c r="BC8" s="865"/>
      <c r="BP8" s="855" t="s">
        <v>116</v>
      </c>
      <c r="BQ8" s="855"/>
      <c r="BR8" s="855" t="s">
        <v>117</v>
      </c>
      <c r="BS8" s="855" t="s">
        <v>118</v>
      </c>
    </row>
    <row r="9" spans="1:71" ht="46.5" customHeight="1" thickBot="1" x14ac:dyDescent="0.25">
      <c r="A9" s="787" t="s">
        <v>17</v>
      </c>
      <c r="B9" s="788"/>
      <c r="C9" s="830" t="s">
        <v>62</v>
      </c>
      <c r="D9" s="831"/>
      <c r="E9" s="834"/>
      <c r="F9" s="830" t="s">
        <v>13</v>
      </c>
      <c r="G9" s="831"/>
      <c r="H9" s="832"/>
      <c r="I9" s="833" t="s">
        <v>4</v>
      </c>
      <c r="J9" s="831"/>
      <c r="K9" s="831"/>
      <c r="L9" s="832"/>
      <c r="M9" s="833" t="s">
        <v>249</v>
      </c>
      <c r="N9" s="831"/>
      <c r="O9" s="831"/>
      <c r="P9" s="831"/>
      <c r="Q9" s="831"/>
      <c r="R9" s="832"/>
      <c r="S9" s="833" t="s">
        <v>11</v>
      </c>
      <c r="T9" s="831"/>
      <c r="U9" s="831"/>
      <c r="V9" s="831"/>
      <c r="W9" s="831"/>
      <c r="X9" s="831"/>
      <c r="Y9" s="831"/>
      <c r="Z9" s="832"/>
      <c r="AA9" s="833" t="s">
        <v>2</v>
      </c>
      <c r="AB9" s="831"/>
      <c r="AC9" s="831"/>
      <c r="AD9" s="831"/>
      <c r="AE9" s="831"/>
      <c r="AF9" s="831"/>
      <c r="AG9" s="831"/>
      <c r="AH9" s="831"/>
      <c r="AI9" s="831"/>
      <c r="AJ9" s="831"/>
      <c r="AK9" s="831"/>
      <c r="AL9" s="832"/>
      <c r="AM9" s="837" t="s">
        <v>94</v>
      </c>
      <c r="AN9" s="838"/>
      <c r="AO9" s="861" t="s">
        <v>18</v>
      </c>
      <c r="AP9" s="862"/>
      <c r="AQ9" s="863"/>
      <c r="AR9" s="835" t="s">
        <v>197</v>
      </c>
      <c r="AS9" s="836"/>
      <c r="AT9" s="856" t="s">
        <v>19</v>
      </c>
      <c r="AU9" s="857"/>
      <c r="AV9" s="858"/>
      <c r="AW9" s="856" t="s">
        <v>95</v>
      </c>
      <c r="AX9" s="857"/>
      <c r="AY9" s="858"/>
      <c r="AZ9" s="833" t="s">
        <v>198</v>
      </c>
      <c r="BA9" s="859"/>
      <c r="BB9" s="859"/>
      <c r="BC9" s="860"/>
      <c r="BO9" s="199" t="s">
        <v>73</v>
      </c>
      <c r="BP9" s="180" t="s">
        <v>67</v>
      </c>
      <c r="BQ9" s="180" t="s">
        <v>68</v>
      </c>
      <c r="BR9" s="855"/>
      <c r="BS9" s="855"/>
    </row>
    <row r="10" spans="1:71" s="20" customFormat="1" ht="34.5" customHeight="1" thickTop="1" x14ac:dyDescent="0.2">
      <c r="A10" s="792" t="s">
        <v>99</v>
      </c>
      <c r="B10" s="793"/>
      <c r="C10" s="798"/>
      <c r="D10" s="799"/>
      <c r="E10" s="799"/>
      <c r="F10" s="849" t="s">
        <v>96</v>
      </c>
      <c r="G10" s="850"/>
      <c r="H10" s="851"/>
      <c r="I10" s="841"/>
      <c r="J10" s="842"/>
      <c r="K10" s="842"/>
      <c r="L10" s="843"/>
      <c r="M10" s="841"/>
      <c r="N10" s="842"/>
      <c r="O10" s="842"/>
      <c r="P10" s="842"/>
      <c r="Q10" s="842"/>
      <c r="R10" s="843"/>
      <c r="S10" s="852"/>
      <c r="T10" s="853"/>
      <c r="U10" s="853"/>
      <c r="V10" s="853"/>
      <c r="W10" s="853"/>
      <c r="X10" s="853"/>
      <c r="Y10" s="853"/>
      <c r="Z10" s="854"/>
      <c r="AA10" s="852"/>
      <c r="AB10" s="853"/>
      <c r="AC10" s="853"/>
      <c r="AD10" s="853"/>
      <c r="AE10" s="853"/>
      <c r="AF10" s="853"/>
      <c r="AG10" s="853"/>
      <c r="AH10" s="853"/>
      <c r="AI10" s="853"/>
      <c r="AJ10" s="853"/>
      <c r="AK10" s="853"/>
      <c r="AL10" s="854"/>
      <c r="AM10" s="805" t="str">
        <f t="shared" ref="AM10:AM15" si="0">IF(M10="","",IF(AND(LEFT(M10,1)&amp;RIGHT(M10,1)&lt;&gt;"D1",LEFT(M10,1)&amp;RIGHT(M10,1)&lt;&gt;"D2",LEFT(M10,1)&amp;RIGHT(M10,1)&lt;&gt;"D3",LEFT(M10,1)&amp;RIGHT(M10,1)&lt;&gt;"D4"),"err",LEFT(M10,1)&amp;RIGHT(M10,1)))</f>
        <v/>
      </c>
      <c r="AN10" s="806"/>
      <c r="AO10" s="844"/>
      <c r="AP10" s="845"/>
      <c r="AQ10" s="846"/>
      <c r="AR10" s="847"/>
      <c r="AS10" s="848"/>
      <c r="AT10" s="868" t="str">
        <f t="shared" ref="AT10:AT27" si="1">IF(AND(AO10&lt;&gt;"",AR10&lt;&gt;""),ROUNDDOWN(((AR10/AO10)/1000),1),"")</f>
        <v/>
      </c>
      <c r="AU10" s="869"/>
      <c r="AV10" s="870"/>
      <c r="AW10" s="767" t="str">
        <f>IF(AT10="","",SUM(AT10:AV11))</f>
        <v/>
      </c>
      <c r="AX10" s="768"/>
      <c r="AY10" s="769"/>
      <c r="AZ10" s="866"/>
      <c r="BA10" s="867"/>
      <c r="BB10" s="867"/>
      <c r="BC10" s="255" t="s">
        <v>97</v>
      </c>
      <c r="BO10" s="200" t="s">
        <v>74</v>
      </c>
      <c r="BP10" s="179">
        <v>6000</v>
      </c>
      <c r="BQ10" s="179">
        <v>5000</v>
      </c>
      <c r="BR10" s="179">
        <v>7000</v>
      </c>
      <c r="BS10" s="179">
        <v>7500</v>
      </c>
    </row>
    <row r="11" spans="1:71" s="20" customFormat="1" ht="35.15" customHeight="1" x14ac:dyDescent="0.2">
      <c r="A11" s="794"/>
      <c r="B11" s="795"/>
      <c r="C11" s="713"/>
      <c r="D11" s="714"/>
      <c r="E11" s="714"/>
      <c r="F11" s="735" t="s">
        <v>98</v>
      </c>
      <c r="G11" s="736"/>
      <c r="H11" s="737"/>
      <c r="I11" s="738"/>
      <c r="J11" s="739"/>
      <c r="K11" s="739"/>
      <c r="L11" s="740"/>
      <c r="M11" s="738"/>
      <c r="N11" s="739"/>
      <c r="O11" s="739"/>
      <c r="P11" s="739"/>
      <c r="Q11" s="739"/>
      <c r="R11" s="740"/>
      <c r="S11" s="754"/>
      <c r="T11" s="755"/>
      <c r="U11" s="755"/>
      <c r="V11" s="755"/>
      <c r="W11" s="755"/>
      <c r="X11" s="755"/>
      <c r="Y11" s="755"/>
      <c r="Z11" s="756"/>
      <c r="AA11" s="754"/>
      <c r="AB11" s="755"/>
      <c r="AC11" s="755"/>
      <c r="AD11" s="755"/>
      <c r="AE11" s="755"/>
      <c r="AF11" s="755"/>
      <c r="AG11" s="755"/>
      <c r="AH11" s="755"/>
      <c r="AI11" s="755"/>
      <c r="AJ11" s="755"/>
      <c r="AK11" s="755"/>
      <c r="AL11" s="756"/>
      <c r="AM11" s="800" t="str">
        <f t="shared" si="0"/>
        <v/>
      </c>
      <c r="AN11" s="801"/>
      <c r="AO11" s="816"/>
      <c r="AP11" s="817"/>
      <c r="AQ11" s="818"/>
      <c r="AR11" s="824"/>
      <c r="AS11" s="825"/>
      <c r="AT11" s="826" t="str">
        <f t="shared" si="1"/>
        <v/>
      </c>
      <c r="AU11" s="827"/>
      <c r="AV11" s="828"/>
      <c r="AW11" s="751"/>
      <c r="AX11" s="752"/>
      <c r="AY11" s="753"/>
      <c r="AZ11" s="760"/>
      <c r="BA11" s="761"/>
      <c r="BB11" s="761"/>
      <c r="BC11" s="256" t="s">
        <v>97</v>
      </c>
      <c r="BO11" s="200" t="s">
        <v>75</v>
      </c>
      <c r="BP11" s="179">
        <v>5000</v>
      </c>
      <c r="BQ11" s="179">
        <v>4000</v>
      </c>
      <c r="BR11" s="179">
        <v>6000</v>
      </c>
      <c r="BS11" s="179">
        <v>6500</v>
      </c>
    </row>
    <row r="12" spans="1:71" s="20" customFormat="1" ht="35.15" customHeight="1" x14ac:dyDescent="0.2">
      <c r="A12" s="794"/>
      <c r="B12" s="795"/>
      <c r="C12" s="711"/>
      <c r="D12" s="712"/>
      <c r="E12" s="712"/>
      <c r="F12" s="729" t="s">
        <v>96</v>
      </c>
      <c r="G12" s="730"/>
      <c r="H12" s="731"/>
      <c r="I12" s="732"/>
      <c r="J12" s="733"/>
      <c r="K12" s="733"/>
      <c r="L12" s="734"/>
      <c r="M12" s="732"/>
      <c r="N12" s="733"/>
      <c r="O12" s="733"/>
      <c r="P12" s="733"/>
      <c r="Q12" s="733"/>
      <c r="R12" s="734"/>
      <c r="S12" s="802"/>
      <c r="T12" s="803"/>
      <c r="U12" s="803"/>
      <c r="V12" s="803"/>
      <c r="W12" s="803"/>
      <c r="X12" s="803"/>
      <c r="Y12" s="803"/>
      <c r="Z12" s="804"/>
      <c r="AA12" s="802"/>
      <c r="AB12" s="803"/>
      <c r="AC12" s="803"/>
      <c r="AD12" s="803"/>
      <c r="AE12" s="803"/>
      <c r="AF12" s="803"/>
      <c r="AG12" s="803"/>
      <c r="AH12" s="803"/>
      <c r="AI12" s="803"/>
      <c r="AJ12" s="803"/>
      <c r="AK12" s="803"/>
      <c r="AL12" s="804"/>
      <c r="AM12" s="807" t="str">
        <f t="shared" si="0"/>
        <v/>
      </c>
      <c r="AN12" s="808"/>
      <c r="AO12" s="789"/>
      <c r="AP12" s="790"/>
      <c r="AQ12" s="791"/>
      <c r="AR12" s="811"/>
      <c r="AS12" s="812"/>
      <c r="AT12" s="764" t="str">
        <f t="shared" si="1"/>
        <v/>
      </c>
      <c r="AU12" s="765"/>
      <c r="AV12" s="766"/>
      <c r="AW12" s="741" t="str">
        <f>IF(AT12="","",SUM(AT12:AV13))</f>
        <v/>
      </c>
      <c r="AX12" s="742"/>
      <c r="AY12" s="743"/>
      <c r="AZ12" s="747"/>
      <c r="BA12" s="748"/>
      <c r="BB12" s="748"/>
      <c r="BC12" s="257" t="s">
        <v>97</v>
      </c>
      <c r="BO12" s="200" t="s">
        <v>76</v>
      </c>
      <c r="BP12" s="179">
        <v>4000</v>
      </c>
      <c r="BQ12" s="179">
        <v>3000</v>
      </c>
      <c r="BR12" s="179">
        <v>5000</v>
      </c>
      <c r="BS12" s="179">
        <v>5500</v>
      </c>
    </row>
    <row r="13" spans="1:71" s="20" customFormat="1" ht="35.15" customHeight="1" x14ac:dyDescent="0.2">
      <c r="A13" s="794"/>
      <c r="B13" s="795"/>
      <c r="C13" s="713"/>
      <c r="D13" s="714"/>
      <c r="E13" s="714"/>
      <c r="F13" s="735" t="s">
        <v>98</v>
      </c>
      <c r="G13" s="736"/>
      <c r="H13" s="737"/>
      <c r="I13" s="738"/>
      <c r="J13" s="739"/>
      <c r="K13" s="739"/>
      <c r="L13" s="740"/>
      <c r="M13" s="738"/>
      <c r="N13" s="739"/>
      <c r="O13" s="739"/>
      <c r="P13" s="739"/>
      <c r="Q13" s="739"/>
      <c r="R13" s="740"/>
      <c r="S13" s="754"/>
      <c r="T13" s="755"/>
      <c r="U13" s="755"/>
      <c r="V13" s="755"/>
      <c r="W13" s="755"/>
      <c r="X13" s="755"/>
      <c r="Y13" s="755"/>
      <c r="Z13" s="756"/>
      <c r="AA13" s="754"/>
      <c r="AB13" s="755"/>
      <c r="AC13" s="755"/>
      <c r="AD13" s="755"/>
      <c r="AE13" s="755"/>
      <c r="AF13" s="755"/>
      <c r="AG13" s="755"/>
      <c r="AH13" s="755"/>
      <c r="AI13" s="755"/>
      <c r="AJ13" s="755"/>
      <c r="AK13" s="755"/>
      <c r="AL13" s="756"/>
      <c r="AM13" s="800" t="str">
        <f t="shared" si="0"/>
        <v/>
      </c>
      <c r="AN13" s="801"/>
      <c r="AO13" s="816"/>
      <c r="AP13" s="817"/>
      <c r="AQ13" s="818"/>
      <c r="AR13" s="824"/>
      <c r="AS13" s="825"/>
      <c r="AT13" s="826" t="str">
        <f t="shared" si="1"/>
        <v/>
      </c>
      <c r="AU13" s="827"/>
      <c r="AV13" s="828"/>
      <c r="AW13" s="751"/>
      <c r="AX13" s="752"/>
      <c r="AY13" s="753"/>
      <c r="AZ13" s="760"/>
      <c r="BA13" s="761"/>
      <c r="BB13" s="761"/>
      <c r="BC13" s="256" t="s">
        <v>97</v>
      </c>
      <c r="BO13" s="200" t="s">
        <v>77</v>
      </c>
      <c r="BP13" s="179">
        <v>3000</v>
      </c>
      <c r="BQ13" s="179">
        <v>2000</v>
      </c>
      <c r="BR13" s="179"/>
      <c r="BS13" s="179"/>
    </row>
    <row r="14" spans="1:71" s="20" customFormat="1" ht="35.15" customHeight="1" x14ac:dyDescent="0.2">
      <c r="A14" s="794"/>
      <c r="B14" s="795"/>
      <c r="C14" s="711"/>
      <c r="D14" s="712"/>
      <c r="E14" s="712"/>
      <c r="F14" s="729" t="s">
        <v>96</v>
      </c>
      <c r="G14" s="730"/>
      <c r="H14" s="731"/>
      <c r="I14" s="732"/>
      <c r="J14" s="733"/>
      <c r="K14" s="733"/>
      <c r="L14" s="734"/>
      <c r="M14" s="732"/>
      <c r="N14" s="733"/>
      <c r="O14" s="733"/>
      <c r="P14" s="733"/>
      <c r="Q14" s="733"/>
      <c r="R14" s="734"/>
      <c r="S14" s="802"/>
      <c r="T14" s="803"/>
      <c r="U14" s="803"/>
      <c r="V14" s="803"/>
      <c r="W14" s="803"/>
      <c r="X14" s="803"/>
      <c r="Y14" s="803"/>
      <c r="Z14" s="804"/>
      <c r="AA14" s="802"/>
      <c r="AB14" s="803"/>
      <c r="AC14" s="803"/>
      <c r="AD14" s="803"/>
      <c r="AE14" s="803"/>
      <c r="AF14" s="803"/>
      <c r="AG14" s="803"/>
      <c r="AH14" s="803"/>
      <c r="AI14" s="803"/>
      <c r="AJ14" s="803"/>
      <c r="AK14" s="803"/>
      <c r="AL14" s="804"/>
      <c r="AM14" s="807" t="str">
        <f t="shared" si="0"/>
        <v/>
      </c>
      <c r="AN14" s="808"/>
      <c r="AO14" s="789"/>
      <c r="AP14" s="790"/>
      <c r="AQ14" s="791"/>
      <c r="AR14" s="811"/>
      <c r="AS14" s="812"/>
      <c r="AT14" s="764" t="str">
        <f t="shared" si="1"/>
        <v/>
      </c>
      <c r="AU14" s="765"/>
      <c r="AV14" s="766"/>
      <c r="AW14" s="741" t="str">
        <f>IF(AT14="","",SUM(AT14:AV15))</f>
        <v/>
      </c>
      <c r="AX14" s="742"/>
      <c r="AY14" s="743"/>
      <c r="AZ14" s="747"/>
      <c r="BA14" s="748"/>
      <c r="BB14" s="748"/>
      <c r="BC14" s="258" t="s">
        <v>97</v>
      </c>
    </row>
    <row r="15" spans="1:71" s="20" customFormat="1" ht="35.15" customHeight="1" x14ac:dyDescent="0.2">
      <c r="A15" s="796"/>
      <c r="B15" s="797"/>
      <c r="C15" s="713"/>
      <c r="D15" s="714"/>
      <c r="E15" s="714"/>
      <c r="F15" s="735" t="s">
        <v>98</v>
      </c>
      <c r="G15" s="736"/>
      <c r="H15" s="737"/>
      <c r="I15" s="738"/>
      <c r="J15" s="739"/>
      <c r="K15" s="739"/>
      <c r="L15" s="740"/>
      <c r="M15" s="738"/>
      <c r="N15" s="739"/>
      <c r="O15" s="739"/>
      <c r="P15" s="739"/>
      <c r="Q15" s="739"/>
      <c r="R15" s="740"/>
      <c r="S15" s="754"/>
      <c r="T15" s="755"/>
      <c r="U15" s="755"/>
      <c r="V15" s="755"/>
      <c r="W15" s="755"/>
      <c r="X15" s="755"/>
      <c r="Y15" s="755"/>
      <c r="Z15" s="756"/>
      <c r="AA15" s="754"/>
      <c r="AB15" s="755"/>
      <c r="AC15" s="755"/>
      <c r="AD15" s="755"/>
      <c r="AE15" s="755"/>
      <c r="AF15" s="755"/>
      <c r="AG15" s="755"/>
      <c r="AH15" s="755"/>
      <c r="AI15" s="755"/>
      <c r="AJ15" s="755"/>
      <c r="AK15" s="755"/>
      <c r="AL15" s="756"/>
      <c r="AM15" s="800" t="str">
        <f t="shared" si="0"/>
        <v/>
      </c>
      <c r="AN15" s="801"/>
      <c r="AO15" s="816"/>
      <c r="AP15" s="817"/>
      <c r="AQ15" s="818"/>
      <c r="AR15" s="824"/>
      <c r="AS15" s="825"/>
      <c r="AT15" s="826" t="str">
        <f t="shared" si="1"/>
        <v/>
      </c>
      <c r="AU15" s="827"/>
      <c r="AV15" s="828"/>
      <c r="AW15" s="751"/>
      <c r="AX15" s="752"/>
      <c r="AY15" s="753"/>
      <c r="AZ15" s="760"/>
      <c r="BA15" s="761"/>
      <c r="BB15" s="761"/>
      <c r="BC15" s="259" t="s">
        <v>97</v>
      </c>
    </row>
    <row r="16" spans="1:71" s="20" customFormat="1" ht="35.15" customHeight="1" x14ac:dyDescent="0.2">
      <c r="A16" s="717" t="s">
        <v>100</v>
      </c>
      <c r="B16" s="718"/>
      <c r="C16" s="711"/>
      <c r="D16" s="712"/>
      <c r="E16" s="712"/>
      <c r="F16" s="729" t="s">
        <v>96</v>
      </c>
      <c r="G16" s="730"/>
      <c r="H16" s="731"/>
      <c r="I16" s="732"/>
      <c r="J16" s="733"/>
      <c r="K16" s="733"/>
      <c r="L16" s="734"/>
      <c r="M16" s="732"/>
      <c r="N16" s="733"/>
      <c r="O16" s="733"/>
      <c r="P16" s="733"/>
      <c r="Q16" s="733"/>
      <c r="R16" s="734"/>
      <c r="S16" s="802"/>
      <c r="T16" s="803"/>
      <c r="U16" s="803"/>
      <c r="V16" s="803"/>
      <c r="W16" s="803"/>
      <c r="X16" s="803"/>
      <c r="Y16" s="803"/>
      <c r="Z16" s="804"/>
      <c r="AA16" s="802"/>
      <c r="AB16" s="803"/>
      <c r="AC16" s="803"/>
      <c r="AD16" s="803"/>
      <c r="AE16" s="803"/>
      <c r="AF16" s="803"/>
      <c r="AG16" s="803"/>
      <c r="AH16" s="803"/>
      <c r="AI16" s="803"/>
      <c r="AJ16" s="803"/>
      <c r="AK16" s="803"/>
      <c r="AL16" s="804"/>
      <c r="AM16" s="807" t="str">
        <f>IF(M16="","",IF(AND(LEFT(M16,1)&amp;RIGHT(M16,1)&lt;&gt;"D1",LEFT(M16,1)&amp;RIGHT(M16,1)&lt;&gt;"D2",LEFT(M16,1)&amp;RIGHT(M16,1)&lt;&gt;"D3"),"err",LEFT(M16,1)&amp;RIGHT(M16,1)))</f>
        <v/>
      </c>
      <c r="AN16" s="808"/>
      <c r="AO16" s="789"/>
      <c r="AP16" s="790"/>
      <c r="AQ16" s="791"/>
      <c r="AR16" s="811"/>
      <c r="AS16" s="812"/>
      <c r="AT16" s="764" t="str">
        <f t="shared" si="1"/>
        <v/>
      </c>
      <c r="AU16" s="765"/>
      <c r="AV16" s="766"/>
      <c r="AW16" s="741" t="str">
        <f>IF(AT16="","",SUM(AT16:AV17))</f>
        <v/>
      </c>
      <c r="AX16" s="742"/>
      <c r="AY16" s="743"/>
      <c r="AZ16" s="747"/>
      <c r="BA16" s="748"/>
      <c r="BB16" s="748"/>
      <c r="BC16" s="257" t="s">
        <v>97</v>
      </c>
    </row>
    <row r="17" spans="1:55" s="20" customFormat="1" ht="34.5" customHeight="1" x14ac:dyDescent="0.2">
      <c r="A17" s="719"/>
      <c r="B17" s="720"/>
      <c r="C17" s="713"/>
      <c r="D17" s="714"/>
      <c r="E17" s="714"/>
      <c r="F17" s="735" t="s">
        <v>98</v>
      </c>
      <c r="G17" s="736"/>
      <c r="H17" s="737"/>
      <c r="I17" s="738"/>
      <c r="J17" s="739"/>
      <c r="K17" s="739"/>
      <c r="L17" s="740"/>
      <c r="M17" s="738"/>
      <c r="N17" s="739"/>
      <c r="O17" s="739"/>
      <c r="P17" s="739"/>
      <c r="Q17" s="739"/>
      <c r="R17" s="740"/>
      <c r="S17" s="754"/>
      <c r="T17" s="755"/>
      <c r="U17" s="755"/>
      <c r="V17" s="755"/>
      <c r="W17" s="755"/>
      <c r="X17" s="755"/>
      <c r="Y17" s="755"/>
      <c r="Z17" s="756"/>
      <c r="AA17" s="754"/>
      <c r="AB17" s="755"/>
      <c r="AC17" s="755"/>
      <c r="AD17" s="755"/>
      <c r="AE17" s="755"/>
      <c r="AF17" s="755"/>
      <c r="AG17" s="755"/>
      <c r="AH17" s="755"/>
      <c r="AI17" s="755"/>
      <c r="AJ17" s="755"/>
      <c r="AK17" s="755"/>
      <c r="AL17" s="756"/>
      <c r="AM17" s="800" t="str">
        <f t="shared" ref="AM17:AM27" si="2">IF(M17="","",IF(AND(LEFT(M17,1)&amp;RIGHT(M17,1)&lt;&gt;"D1",LEFT(M17,1)&amp;RIGHT(M17,1)&lt;&gt;"D2",LEFT(M17,1)&amp;RIGHT(M17,1)&lt;&gt;"D3"),"err",LEFT(M17,1)&amp;RIGHT(M17,1)))</f>
        <v/>
      </c>
      <c r="AN17" s="801"/>
      <c r="AO17" s="816"/>
      <c r="AP17" s="817"/>
      <c r="AQ17" s="818"/>
      <c r="AR17" s="824"/>
      <c r="AS17" s="825"/>
      <c r="AT17" s="826" t="str">
        <f t="shared" si="1"/>
        <v/>
      </c>
      <c r="AU17" s="827"/>
      <c r="AV17" s="828"/>
      <c r="AW17" s="751"/>
      <c r="AX17" s="752"/>
      <c r="AY17" s="753"/>
      <c r="AZ17" s="760"/>
      <c r="BA17" s="761"/>
      <c r="BB17" s="761"/>
      <c r="BC17" s="256" t="s">
        <v>97</v>
      </c>
    </row>
    <row r="18" spans="1:55" s="20" customFormat="1" ht="35.15" customHeight="1" x14ac:dyDescent="0.2">
      <c r="A18" s="719"/>
      <c r="B18" s="720"/>
      <c r="C18" s="711"/>
      <c r="D18" s="712"/>
      <c r="E18" s="712"/>
      <c r="F18" s="729" t="s">
        <v>96</v>
      </c>
      <c r="G18" s="730"/>
      <c r="H18" s="731"/>
      <c r="I18" s="732"/>
      <c r="J18" s="733"/>
      <c r="K18" s="733"/>
      <c r="L18" s="734"/>
      <c r="M18" s="732"/>
      <c r="N18" s="733"/>
      <c r="O18" s="733"/>
      <c r="P18" s="733"/>
      <c r="Q18" s="733"/>
      <c r="R18" s="734"/>
      <c r="S18" s="802"/>
      <c r="T18" s="803"/>
      <c r="U18" s="803"/>
      <c r="V18" s="803"/>
      <c r="W18" s="803"/>
      <c r="X18" s="803"/>
      <c r="Y18" s="803"/>
      <c r="Z18" s="804"/>
      <c r="AA18" s="802"/>
      <c r="AB18" s="803"/>
      <c r="AC18" s="803"/>
      <c r="AD18" s="803"/>
      <c r="AE18" s="803"/>
      <c r="AF18" s="803"/>
      <c r="AG18" s="803"/>
      <c r="AH18" s="803"/>
      <c r="AI18" s="803"/>
      <c r="AJ18" s="803"/>
      <c r="AK18" s="803"/>
      <c r="AL18" s="804"/>
      <c r="AM18" s="807" t="str">
        <f t="shared" si="2"/>
        <v/>
      </c>
      <c r="AN18" s="808"/>
      <c r="AO18" s="789"/>
      <c r="AP18" s="790"/>
      <c r="AQ18" s="791"/>
      <c r="AR18" s="811"/>
      <c r="AS18" s="812"/>
      <c r="AT18" s="764" t="str">
        <f t="shared" si="1"/>
        <v/>
      </c>
      <c r="AU18" s="765"/>
      <c r="AV18" s="766"/>
      <c r="AW18" s="741" t="str">
        <f>IF(AT18="","",SUM(AT18:AV19))</f>
        <v/>
      </c>
      <c r="AX18" s="742"/>
      <c r="AY18" s="743"/>
      <c r="AZ18" s="747"/>
      <c r="BA18" s="748"/>
      <c r="BB18" s="748"/>
      <c r="BC18" s="257" t="s">
        <v>97</v>
      </c>
    </row>
    <row r="19" spans="1:55" s="20" customFormat="1" ht="35.15" customHeight="1" x14ac:dyDescent="0.2">
      <c r="A19" s="719"/>
      <c r="B19" s="720"/>
      <c r="C19" s="713"/>
      <c r="D19" s="714"/>
      <c r="E19" s="714"/>
      <c r="F19" s="735" t="s">
        <v>98</v>
      </c>
      <c r="G19" s="736"/>
      <c r="H19" s="737"/>
      <c r="I19" s="738"/>
      <c r="J19" s="739"/>
      <c r="K19" s="739"/>
      <c r="L19" s="740"/>
      <c r="M19" s="738"/>
      <c r="N19" s="739"/>
      <c r="O19" s="739"/>
      <c r="P19" s="739"/>
      <c r="Q19" s="739"/>
      <c r="R19" s="740"/>
      <c r="S19" s="754"/>
      <c r="T19" s="755"/>
      <c r="U19" s="755"/>
      <c r="V19" s="755"/>
      <c r="W19" s="755"/>
      <c r="X19" s="755"/>
      <c r="Y19" s="755"/>
      <c r="Z19" s="756"/>
      <c r="AA19" s="754"/>
      <c r="AB19" s="755"/>
      <c r="AC19" s="755"/>
      <c r="AD19" s="755"/>
      <c r="AE19" s="755"/>
      <c r="AF19" s="755"/>
      <c r="AG19" s="755"/>
      <c r="AH19" s="755"/>
      <c r="AI19" s="755"/>
      <c r="AJ19" s="755"/>
      <c r="AK19" s="755"/>
      <c r="AL19" s="756"/>
      <c r="AM19" s="800" t="str">
        <f t="shared" si="2"/>
        <v/>
      </c>
      <c r="AN19" s="801"/>
      <c r="AO19" s="816"/>
      <c r="AP19" s="817"/>
      <c r="AQ19" s="818"/>
      <c r="AR19" s="824"/>
      <c r="AS19" s="825"/>
      <c r="AT19" s="826" t="str">
        <f t="shared" si="1"/>
        <v/>
      </c>
      <c r="AU19" s="827"/>
      <c r="AV19" s="828"/>
      <c r="AW19" s="751"/>
      <c r="AX19" s="752"/>
      <c r="AY19" s="753"/>
      <c r="AZ19" s="760"/>
      <c r="BA19" s="761"/>
      <c r="BB19" s="761"/>
      <c r="BC19" s="256" t="s">
        <v>97</v>
      </c>
    </row>
    <row r="20" spans="1:55" s="20" customFormat="1" ht="35.15" customHeight="1" x14ac:dyDescent="0.2">
      <c r="A20" s="719"/>
      <c r="B20" s="720"/>
      <c r="C20" s="711"/>
      <c r="D20" s="712"/>
      <c r="E20" s="712"/>
      <c r="F20" s="729" t="s">
        <v>96</v>
      </c>
      <c r="G20" s="730"/>
      <c r="H20" s="731"/>
      <c r="I20" s="732"/>
      <c r="J20" s="733"/>
      <c r="K20" s="733"/>
      <c r="L20" s="734"/>
      <c r="M20" s="732"/>
      <c r="N20" s="733"/>
      <c r="O20" s="733"/>
      <c r="P20" s="733"/>
      <c r="Q20" s="733"/>
      <c r="R20" s="734"/>
      <c r="S20" s="802"/>
      <c r="T20" s="803"/>
      <c r="U20" s="803"/>
      <c r="V20" s="803"/>
      <c r="W20" s="803"/>
      <c r="X20" s="803"/>
      <c r="Y20" s="803"/>
      <c r="Z20" s="804"/>
      <c r="AA20" s="802"/>
      <c r="AB20" s="803"/>
      <c r="AC20" s="803"/>
      <c r="AD20" s="803"/>
      <c r="AE20" s="803"/>
      <c r="AF20" s="803"/>
      <c r="AG20" s="803"/>
      <c r="AH20" s="803"/>
      <c r="AI20" s="803"/>
      <c r="AJ20" s="803"/>
      <c r="AK20" s="803"/>
      <c r="AL20" s="804"/>
      <c r="AM20" s="807" t="str">
        <f t="shared" si="2"/>
        <v/>
      </c>
      <c r="AN20" s="808"/>
      <c r="AO20" s="789"/>
      <c r="AP20" s="790"/>
      <c r="AQ20" s="791"/>
      <c r="AR20" s="811"/>
      <c r="AS20" s="812"/>
      <c r="AT20" s="764" t="str">
        <f t="shared" si="1"/>
        <v/>
      </c>
      <c r="AU20" s="765"/>
      <c r="AV20" s="766"/>
      <c r="AW20" s="741" t="str">
        <f>IF(AT20="","",SUM(AT20:AV21))</f>
        <v/>
      </c>
      <c r="AX20" s="742"/>
      <c r="AY20" s="743"/>
      <c r="AZ20" s="747"/>
      <c r="BA20" s="748"/>
      <c r="BB20" s="748"/>
      <c r="BC20" s="258" t="s">
        <v>97</v>
      </c>
    </row>
    <row r="21" spans="1:55" s="20" customFormat="1" ht="35.15" customHeight="1" x14ac:dyDescent="0.2">
      <c r="A21" s="809"/>
      <c r="B21" s="810"/>
      <c r="C21" s="713"/>
      <c r="D21" s="714"/>
      <c r="E21" s="714"/>
      <c r="F21" s="735" t="s">
        <v>98</v>
      </c>
      <c r="G21" s="736"/>
      <c r="H21" s="737"/>
      <c r="I21" s="738"/>
      <c r="J21" s="739"/>
      <c r="K21" s="739"/>
      <c r="L21" s="740"/>
      <c r="M21" s="738"/>
      <c r="N21" s="739"/>
      <c r="O21" s="739"/>
      <c r="P21" s="739"/>
      <c r="Q21" s="739"/>
      <c r="R21" s="740"/>
      <c r="S21" s="754"/>
      <c r="T21" s="755"/>
      <c r="U21" s="755"/>
      <c r="V21" s="755"/>
      <c r="W21" s="755"/>
      <c r="X21" s="755"/>
      <c r="Y21" s="755"/>
      <c r="Z21" s="756"/>
      <c r="AA21" s="754"/>
      <c r="AB21" s="755"/>
      <c r="AC21" s="755"/>
      <c r="AD21" s="755"/>
      <c r="AE21" s="755"/>
      <c r="AF21" s="755"/>
      <c r="AG21" s="755"/>
      <c r="AH21" s="755"/>
      <c r="AI21" s="755"/>
      <c r="AJ21" s="755"/>
      <c r="AK21" s="755"/>
      <c r="AL21" s="756"/>
      <c r="AM21" s="800" t="str">
        <f t="shared" si="2"/>
        <v/>
      </c>
      <c r="AN21" s="801"/>
      <c r="AO21" s="816"/>
      <c r="AP21" s="817"/>
      <c r="AQ21" s="818"/>
      <c r="AR21" s="824"/>
      <c r="AS21" s="825"/>
      <c r="AT21" s="826" t="str">
        <f t="shared" si="1"/>
        <v/>
      </c>
      <c r="AU21" s="827"/>
      <c r="AV21" s="828"/>
      <c r="AW21" s="751"/>
      <c r="AX21" s="752"/>
      <c r="AY21" s="753"/>
      <c r="AZ21" s="760"/>
      <c r="BA21" s="761"/>
      <c r="BB21" s="761"/>
      <c r="BC21" s="256" t="s">
        <v>97</v>
      </c>
    </row>
    <row r="22" spans="1:55" s="20" customFormat="1" ht="35.15" customHeight="1" x14ac:dyDescent="0.2">
      <c r="A22" s="717" t="s">
        <v>101</v>
      </c>
      <c r="B22" s="718"/>
      <c r="C22" s="711"/>
      <c r="D22" s="712"/>
      <c r="E22" s="712"/>
      <c r="F22" s="729" t="s">
        <v>96</v>
      </c>
      <c r="G22" s="730"/>
      <c r="H22" s="731"/>
      <c r="I22" s="732"/>
      <c r="J22" s="733"/>
      <c r="K22" s="733"/>
      <c r="L22" s="734"/>
      <c r="M22" s="732"/>
      <c r="N22" s="733"/>
      <c r="O22" s="733"/>
      <c r="P22" s="733"/>
      <c r="Q22" s="733"/>
      <c r="R22" s="734"/>
      <c r="S22" s="802"/>
      <c r="T22" s="803"/>
      <c r="U22" s="803"/>
      <c r="V22" s="803"/>
      <c r="W22" s="803"/>
      <c r="X22" s="803"/>
      <c r="Y22" s="803"/>
      <c r="Z22" s="804"/>
      <c r="AA22" s="802"/>
      <c r="AB22" s="803"/>
      <c r="AC22" s="803"/>
      <c r="AD22" s="803"/>
      <c r="AE22" s="803"/>
      <c r="AF22" s="803"/>
      <c r="AG22" s="803"/>
      <c r="AH22" s="803"/>
      <c r="AI22" s="803"/>
      <c r="AJ22" s="803"/>
      <c r="AK22" s="803"/>
      <c r="AL22" s="804"/>
      <c r="AM22" s="807" t="str">
        <f t="shared" si="2"/>
        <v/>
      </c>
      <c r="AN22" s="808"/>
      <c r="AO22" s="789"/>
      <c r="AP22" s="790"/>
      <c r="AQ22" s="791"/>
      <c r="AR22" s="811"/>
      <c r="AS22" s="812"/>
      <c r="AT22" s="764" t="str">
        <f t="shared" si="1"/>
        <v/>
      </c>
      <c r="AU22" s="765"/>
      <c r="AV22" s="766"/>
      <c r="AW22" s="741" t="str">
        <f>IF(AT22="","",SUM(AT22:AV23))</f>
        <v/>
      </c>
      <c r="AX22" s="742"/>
      <c r="AY22" s="743"/>
      <c r="AZ22" s="747"/>
      <c r="BA22" s="748"/>
      <c r="BB22" s="748"/>
      <c r="BC22" s="258" t="s">
        <v>97</v>
      </c>
    </row>
    <row r="23" spans="1:55" s="20" customFormat="1" ht="35.15" customHeight="1" x14ac:dyDescent="0.2">
      <c r="A23" s="719"/>
      <c r="B23" s="720"/>
      <c r="C23" s="713"/>
      <c r="D23" s="714"/>
      <c r="E23" s="714"/>
      <c r="F23" s="735" t="s">
        <v>98</v>
      </c>
      <c r="G23" s="736"/>
      <c r="H23" s="737"/>
      <c r="I23" s="738"/>
      <c r="J23" s="739"/>
      <c r="K23" s="739"/>
      <c r="L23" s="740"/>
      <c r="M23" s="738"/>
      <c r="N23" s="739"/>
      <c r="O23" s="739"/>
      <c r="P23" s="739"/>
      <c r="Q23" s="739"/>
      <c r="R23" s="740"/>
      <c r="S23" s="754"/>
      <c r="T23" s="755"/>
      <c r="U23" s="755"/>
      <c r="V23" s="755"/>
      <c r="W23" s="755"/>
      <c r="X23" s="755"/>
      <c r="Y23" s="755"/>
      <c r="Z23" s="756"/>
      <c r="AA23" s="754"/>
      <c r="AB23" s="755"/>
      <c r="AC23" s="755"/>
      <c r="AD23" s="755"/>
      <c r="AE23" s="755"/>
      <c r="AF23" s="755"/>
      <c r="AG23" s="755"/>
      <c r="AH23" s="755"/>
      <c r="AI23" s="755"/>
      <c r="AJ23" s="755"/>
      <c r="AK23" s="755"/>
      <c r="AL23" s="756"/>
      <c r="AM23" s="800" t="str">
        <f t="shared" si="2"/>
        <v/>
      </c>
      <c r="AN23" s="801"/>
      <c r="AO23" s="816"/>
      <c r="AP23" s="817"/>
      <c r="AQ23" s="818"/>
      <c r="AR23" s="824"/>
      <c r="AS23" s="825"/>
      <c r="AT23" s="826" t="str">
        <f t="shared" si="1"/>
        <v/>
      </c>
      <c r="AU23" s="827"/>
      <c r="AV23" s="828"/>
      <c r="AW23" s="751"/>
      <c r="AX23" s="752"/>
      <c r="AY23" s="753"/>
      <c r="AZ23" s="760"/>
      <c r="BA23" s="761"/>
      <c r="BB23" s="761"/>
      <c r="BC23" s="256" t="s">
        <v>97</v>
      </c>
    </row>
    <row r="24" spans="1:55" s="20" customFormat="1" ht="34.5" customHeight="1" x14ac:dyDescent="0.2">
      <c r="A24" s="719"/>
      <c r="B24" s="720"/>
      <c r="C24" s="711"/>
      <c r="D24" s="712"/>
      <c r="E24" s="712"/>
      <c r="F24" s="729" t="s">
        <v>96</v>
      </c>
      <c r="G24" s="730"/>
      <c r="H24" s="731"/>
      <c r="I24" s="732"/>
      <c r="J24" s="733"/>
      <c r="K24" s="733"/>
      <c r="L24" s="734"/>
      <c r="M24" s="732"/>
      <c r="N24" s="733"/>
      <c r="O24" s="733"/>
      <c r="P24" s="733"/>
      <c r="Q24" s="733"/>
      <c r="R24" s="734"/>
      <c r="S24" s="802"/>
      <c r="T24" s="803"/>
      <c r="U24" s="803"/>
      <c r="V24" s="803"/>
      <c r="W24" s="803"/>
      <c r="X24" s="803"/>
      <c r="Y24" s="803"/>
      <c r="Z24" s="804"/>
      <c r="AA24" s="802"/>
      <c r="AB24" s="803"/>
      <c r="AC24" s="803"/>
      <c r="AD24" s="803"/>
      <c r="AE24" s="803"/>
      <c r="AF24" s="803"/>
      <c r="AG24" s="803"/>
      <c r="AH24" s="803"/>
      <c r="AI24" s="803"/>
      <c r="AJ24" s="803"/>
      <c r="AK24" s="803"/>
      <c r="AL24" s="804"/>
      <c r="AM24" s="807" t="str">
        <f t="shared" si="2"/>
        <v/>
      </c>
      <c r="AN24" s="808"/>
      <c r="AO24" s="789"/>
      <c r="AP24" s="790"/>
      <c r="AQ24" s="791"/>
      <c r="AR24" s="811"/>
      <c r="AS24" s="812"/>
      <c r="AT24" s="764" t="str">
        <f t="shared" si="1"/>
        <v/>
      </c>
      <c r="AU24" s="765"/>
      <c r="AV24" s="766"/>
      <c r="AW24" s="741" t="str">
        <f>IF(AT24="","",SUM(AT24:AV25))</f>
        <v/>
      </c>
      <c r="AX24" s="742"/>
      <c r="AY24" s="743"/>
      <c r="AZ24" s="747"/>
      <c r="BA24" s="748"/>
      <c r="BB24" s="748"/>
      <c r="BC24" s="257" t="s">
        <v>97</v>
      </c>
    </row>
    <row r="25" spans="1:55" s="20" customFormat="1" ht="35.15" customHeight="1" x14ac:dyDescent="0.2">
      <c r="A25" s="719"/>
      <c r="B25" s="720"/>
      <c r="C25" s="713"/>
      <c r="D25" s="714"/>
      <c r="E25" s="714"/>
      <c r="F25" s="735" t="s">
        <v>98</v>
      </c>
      <c r="G25" s="736"/>
      <c r="H25" s="737"/>
      <c r="I25" s="738"/>
      <c r="J25" s="739"/>
      <c r="K25" s="739"/>
      <c r="L25" s="740"/>
      <c r="M25" s="738"/>
      <c r="N25" s="739"/>
      <c r="O25" s="739"/>
      <c r="P25" s="739"/>
      <c r="Q25" s="739"/>
      <c r="R25" s="740"/>
      <c r="S25" s="754"/>
      <c r="T25" s="755"/>
      <c r="U25" s="755"/>
      <c r="V25" s="755"/>
      <c r="W25" s="755"/>
      <c r="X25" s="755"/>
      <c r="Y25" s="755"/>
      <c r="Z25" s="756"/>
      <c r="AA25" s="754"/>
      <c r="AB25" s="755"/>
      <c r="AC25" s="755"/>
      <c r="AD25" s="755"/>
      <c r="AE25" s="755"/>
      <c r="AF25" s="755"/>
      <c r="AG25" s="755"/>
      <c r="AH25" s="755"/>
      <c r="AI25" s="755"/>
      <c r="AJ25" s="755"/>
      <c r="AK25" s="755"/>
      <c r="AL25" s="756"/>
      <c r="AM25" s="800" t="str">
        <f t="shared" si="2"/>
        <v/>
      </c>
      <c r="AN25" s="801"/>
      <c r="AO25" s="816"/>
      <c r="AP25" s="817"/>
      <c r="AQ25" s="818"/>
      <c r="AR25" s="824"/>
      <c r="AS25" s="825"/>
      <c r="AT25" s="826" t="str">
        <f t="shared" si="1"/>
        <v/>
      </c>
      <c r="AU25" s="827"/>
      <c r="AV25" s="828"/>
      <c r="AW25" s="751"/>
      <c r="AX25" s="752"/>
      <c r="AY25" s="753"/>
      <c r="AZ25" s="760"/>
      <c r="BA25" s="761"/>
      <c r="BB25" s="761"/>
      <c r="BC25" s="256" t="s">
        <v>97</v>
      </c>
    </row>
    <row r="26" spans="1:55" s="20" customFormat="1" ht="35.15" customHeight="1" x14ac:dyDescent="0.2">
      <c r="A26" s="719"/>
      <c r="B26" s="720"/>
      <c r="C26" s="711"/>
      <c r="D26" s="712"/>
      <c r="E26" s="712"/>
      <c r="F26" s="729" t="s">
        <v>96</v>
      </c>
      <c r="G26" s="730"/>
      <c r="H26" s="731"/>
      <c r="I26" s="732"/>
      <c r="J26" s="733"/>
      <c r="K26" s="733"/>
      <c r="L26" s="734"/>
      <c r="M26" s="732"/>
      <c r="N26" s="733"/>
      <c r="O26" s="733"/>
      <c r="P26" s="733"/>
      <c r="Q26" s="733"/>
      <c r="R26" s="734"/>
      <c r="S26" s="802"/>
      <c r="T26" s="803"/>
      <c r="U26" s="803"/>
      <c r="V26" s="803"/>
      <c r="W26" s="803"/>
      <c r="X26" s="803"/>
      <c r="Y26" s="803"/>
      <c r="Z26" s="804"/>
      <c r="AA26" s="802"/>
      <c r="AB26" s="803"/>
      <c r="AC26" s="803"/>
      <c r="AD26" s="803"/>
      <c r="AE26" s="803"/>
      <c r="AF26" s="803"/>
      <c r="AG26" s="803"/>
      <c r="AH26" s="803"/>
      <c r="AI26" s="803"/>
      <c r="AJ26" s="803"/>
      <c r="AK26" s="803"/>
      <c r="AL26" s="804"/>
      <c r="AM26" s="807" t="str">
        <f t="shared" si="2"/>
        <v/>
      </c>
      <c r="AN26" s="808"/>
      <c r="AO26" s="789"/>
      <c r="AP26" s="790"/>
      <c r="AQ26" s="791"/>
      <c r="AR26" s="811"/>
      <c r="AS26" s="812"/>
      <c r="AT26" s="764" t="str">
        <f t="shared" si="1"/>
        <v/>
      </c>
      <c r="AU26" s="765"/>
      <c r="AV26" s="766"/>
      <c r="AW26" s="741" t="str">
        <f>IF(AT26="","",SUM(AT26:AV27))</f>
        <v/>
      </c>
      <c r="AX26" s="742"/>
      <c r="AY26" s="743"/>
      <c r="AZ26" s="747"/>
      <c r="BA26" s="748"/>
      <c r="BB26" s="748"/>
      <c r="BC26" s="258" t="s">
        <v>97</v>
      </c>
    </row>
    <row r="27" spans="1:55" s="20" customFormat="1" ht="35.15" customHeight="1" thickBot="1" x14ac:dyDescent="0.25">
      <c r="A27" s="721"/>
      <c r="B27" s="722"/>
      <c r="C27" s="715"/>
      <c r="D27" s="716"/>
      <c r="E27" s="716"/>
      <c r="F27" s="723" t="s">
        <v>98</v>
      </c>
      <c r="G27" s="724"/>
      <c r="H27" s="725"/>
      <c r="I27" s="726"/>
      <c r="J27" s="727"/>
      <c r="K27" s="727"/>
      <c r="L27" s="728"/>
      <c r="M27" s="726"/>
      <c r="N27" s="727"/>
      <c r="O27" s="727"/>
      <c r="P27" s="727"/>
      <c r="Q27" s="727"/>
      <c r="R27" s="728"/>
      <c r="S27" s="819"/>
      <c r="T27" s="820"/>
      <c r="U27" s="820"/>
      <c r="V27" s="820"/>
      <c r="W27" s="820"/>
      <c r="X27" s="820"/>
      <c r="Y27" s="820"/>
      <c r="Z27" s="821"/>
      <c r="AA27" s="819"/>
      <c r="AB27" s="820"/>
      <c r="AC27" s="820"/>
      <c r="AD27" s="820"/>
      <c r="AE27" s="820"/>
      <c r="AF27" s="820"/>
      <c r="AG27" s="820"/>
      <c r="AH27" s="820"/>
      <c r="AI27" s="820"/>
      <c r="AJ27" s="820"/>
      <c r="AK27" s="820"/>
      <c r="AL27" s="821"/>
      <c r="AM27" s="822" t="str">
        <f t="shared" si="2"/>
        <v/>
      </c>
      <c r="AN27" s="823"/>
      <c r="AO27" s="813"/>
      <c r="AP27" s="814"/>
      <c r="AQ27" s="815"/>
      <c r="AR27" s="762"/>
      <c r="AS27" s="763"/>
      <c r="AT27" s="757" t="str">
        <f t="shared" si="1"/>
        <v/>
      </c>
      <c r="AU27" s="758"/>
      <c r="AV27" s="759"/>
      <c r="AW27" s="744"/>
      <c r="AX27" s="745"/>
      <c r="AY27" s="746"/>
      <c r="AZ27" s="749"/>
      <c r="BA27" s="750"/>
      <c r="BB27" s="750"/>
      <c r="BC27" s="260" t="s">
        <v>97</v>
      </c>
    </row>
    <row r="28" spans="1:55" ht="16.5" customHeight="1" x14ac:dyDescent="0.2">
      <c r="A28" s="774"/>
      <c r="B28" s="774"/>
      <c r="C28" s="774"/>
      <c r="D28" s="774"/>
      <c r="E28" s="774"/>
      <c r="F28" s="774"/>
      <c r="G28" s="774"/>
      <c r="H28" s="774"/>
      <c r="I28" s="774"/>
      <c r="J28" s="774"/>
      <c r="K28" s="774"/>
      <c r="L28" s="774"/>
      <c r="M28" s="774"/>
      <c r="N28" s="774"/>
      <c r="O28" s="774"/>
      <c r="P28" s="774"/>
      <c r="Q28" s="774"/>
      <c r="R28" s="774"/>
      <c r="S28" s="774"/>
      <c r="T28" s="774"/>
      <c r="U28" s="774"/>
      <c r="V28" s="774"/>
      <c r="W28" s="774"/>
      <c r="X28" s="774"/>
      <c r="Y28" s="774"/>
      <c r="Z28" s="774"/>
      <c r="AA28" s="774"/>
      <c r="AB28" s="774"/>
      <c r="AC28" s="774"/>
      <c r="AD28" s="774"/>
      <c r="AE28" s="774"/>
      <c r="AF28" s="774"/>
      <c r="AG28" s="774"/>
      <c r="AH28" s="774"/>
      <c r="AI28" s="774"/>
      <c r="AJ28" s="774"/>
      <c r="AK28" s="774"/>
      <c r="AL28" s="774"/>
      <c r="AM28" s="774"/>
      <c r="AN28" s="774"/>
      <c r="AO28" s="774"/>
      <c r="AP28" s="774"/>
      <c r="AQ28" s="774"/>
      <c r="AR28" s="774"/>
      <c r="AS28" s="774"/>
      <c r="AT28" s="774"/>
      <c r="AU28" s="774"/>
      <c r="AV28" s="774"/>
      <c r="AW28" s="774"/>
      <c r="AX28" s="774"/>
      <c r="AY28" s="774"/>
      <c r="AZ28" s="774"/>
      <c r="BA28" s="774"/>
      <c r="BB28" s="774"/>
      <c r="BC28" s="774"/>
    </row>
    <row r="29" spans="1:55" ht="34.5" customHeight="1" x14ac:dyDescent="0.2">
      <c r="A29" s="13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row>
    <row r="30" spans="1:55" ht="21.75" customHeight="1" x14ac:dyDescent="0.2">
      <c r="B30" s="39" t="s">
        <v>284</v>
      </c>
    </row>
    <row r="31" spans="1:55" ht="35.15" customHeight="1" x14ac:dyDescent="0.2">
      <c r="A31" s="786" t="s">
        <v>20</v>
      </c>
      <c r="B31" s="786"/>
      <c r="C31" s="786"/>
      <c r="D31" s="786"/>
      <c r="E31" s="786"/>
      <c r="F31" s="786"/>
      <c r="G31" s="696" t="s">
        <v>99</v>
      </c>
      <c r="H31" s="696"/>
      <c r="I31" s="696"/>
      <c r="J31" s="696"/>
      <c r="K31" s="696"/>
      <c r="L31" s="696"/>
      <c r="M31" s="696"/>
      <c r="N31" s="697" t="s">
        <v>7</v>
      </c>
      <c r="O31" s="697"/>
      <c r="P31" s="697"/>
      <c r="Q31" s="697"/>
      <c r="R31" s="697"/>
      <c r="S31" s="697"/>
      <c r="T31" s="698"/>
      <c r="U31" s="699"/>
      <c r="V31" s="699"/>
      <c r="W31" s="699"/>
      <c r="X31" s="699"/>
      <c r="Y31" s="699"/>
      <c r="Z31" s="699"/>
      <c r="AA31" s="699"/>
      <c r="AB31" s="699"/>
      <c r="AC31" s="699"/>
      <c r="AD31" s="699"/>
      <c r="AE31" s="699"/>
      <c r="AF31" s="699"/>
      <c r="AG31" s="699"/>
      <c r="AH31" s="699"/>
      <c r="AI31" s="699"/>
      <c r="AJ31" s="699"/>
      <c r="AK31" s="699"/>
      <c r="AL31" s="699"/>
      <c r="AM31" s="699"/>
      <c r="AN31" s="700"/>
      <c r="AO31" s="697" t="s">
        <v>25</v>
      </c>
      <c r="AP31" s="697"/>
      <c r="AQ31" s="697"/>
      <c r="AR31" s="697"/>
      <c r="AS31" s="697"/>
      <c r="AT31" s="697"/>
      <c r="AU31" s="698"/>
      <c r="AV31" s="699"/>
      <c r="AW31" s="699"/>
      <c r="AX31" s="699"/>
      <c r="AY31" s="699"/>
      <c r="AZ31" s="699"/>
      <c r="BA31" s="699"/>
      <c r="BB31" s="699"/>
      <c r="BC31" s="700"/>
    </row>
    <row r="32" spans="1:55" ht="34.5" customHeight="1" x14ac:dyDescent="0.2">
      <c r="A32" s="786" t="s">
        <v>20</v>
      </c>
      <c r="B32" s="786"/>
      <c r="C32" s="786"/>
      <c r="D32" s="786"/>
      <c r="E32" s="786"/>
      <c r="F32" s="786"/>
      <c r="G32" s="696" t="s">
        <v>100</v>
      </c>
      <c r="H32" s="696"/>
      <c r="I32" s="696"/>
      <c r="J32" s="696"/>
      <c r="K32" s="696"/>
      <c r="L32" s="696"/>
      <c r="M32" s="696"/>
      <c r="N32" s="697" t="s">
        <v>7</v>
      </c>
      <c r="O32" s="697"/>
      <c r="P32" s="697"/>
      <c r="Q32" s="697"/>
      <c r="R32" s="697"/>
      <c r="S32" s="697"/>
      <c r="T32" s="698"/>
      <c r="U32" s="699"/>
      <c r="V32" s="699"/>
      <c r="W32" s="699"/>
      <c r="X32" s="699"/>
      <c r="Y32" s="699"/>
      <c r="Z32" s="699"/>
      <c r="AA32" s="699"/>
      <c r="AB32" s="699"/>
      <c r="AC32" s="699"/>
      <c r="AD32" s="699"/>
      <c r="AE32" s="699"/>
      <c r="AF32" s="699"/>
      <c r="AG32" s="699"/>
      <c r="AH32" s="699"/>
      <c r="AI32" s="699"/>
      <c r="AJ32" s="699"/>
      <c r="AK32" s="699"/>
      <c r="AL32" s="699"/>
      <c r="AM32" s="699"/>
      <c r="AN32" s="700"/>
      <c r="AO32" s="697" t="s">
        <v>25</v>
      </c>
      <c r="AP32" s="697"/>
      <c r="AQ32" s="697"/>
      <c r="AR32" s="697"/>
      <c r="AS32" s="697"/>
      <c r="AT32" s="697"/>
      <c r="AU32" s="698"/>
      <c r="AV32" s="699"/>
      <c r="AW32" s="699"/>
      <c r="AX32" s="699"/>
      <c r="AY32" s="699"/>
      <c r="AZ32" s="699"/>
      <c r="BA32" s="699"/>
      <c r="BB32" s="699"/>
      <c r="BC32" s="700"/>
    </row>
    <row r="33" spans="1:55" ht="35.15" customHeight="1" x14ac:dyDescent="0.2">
      <c r="A33" s="786" t="s">
        <v>20</v>
      </c>
      <c r="B33" s="786"/>
      <c r="C33" s="786"/>
      <c r="D33" s="786"/>
      <c r="E33" s="786"/>
      <c r="F33" s="786"/>
      <c r="G33" s="696" t="s">
        <v>101</v>
      </c>
      <c r="H33" s="696"/>
      <c r="I33" s="696"/>
      <c r="J33" s="696"/>
      <c r="K33" s="696"/>
      <c r="L33" s="696"/>
      <c r="M33" s="696"/>
      <c r="N33" s="697" t="s">
        <v>7</v>
      </c>
      <c r="O33" s="697"/>
      <c r="P33" s="697"/>
      <c r="Q33" s="697"/>
      <c r="R33" s="697"/>
      <c r="S33" s="697"/>
      <c r="T33" s="698"/>
      <c r="U33" s="699"/>
      <c r="V33" s="699"/>
      <c r="W33" s="699"/>
      <c r="X33" s="699"/>
      <c r="Y33" s="699"/>
      <c r="Z33" s="699"/>
      <c r="AA33" s="699"/>
      <c r="AB33" s="699"/>
      <c r="AC33" s="699"/>
      <c r="AD33" s="699"/>
      <c r="AE33" s="699"/>
      <c r="AF33" s="699"/>
      <c r="AG33" s="699"/>
      <c r="AH33" s="699"/>
      <c r="AI33" s="699"/>
      <c r="AJ33" s="699"/>
      <c r="AK33" s="699"/>
      <c r="AL33" s="699"/>
      <c r="AM33" s="699"/>
      <c r="AN33" s="700"/>
      <c r="AO33" s="697" t="s">
        <v>25</v>
      </c>
      <c r="AP33" s="697"/>
      <c r="AQ33" s="697"/>
      <c r="AR33" s="697"/>
      <c r="AS33" s="697"/>
      <c r="AT33" s="697"/>
      <c r="AU33" s="698"/>
      <c r="AV33" s="699"/>
      <c r="AW33" s="699"/>
      <c r="AX33" s="699"/>
      <c r="AY33" s="699"/>
      <c r="AZ33" s="699"/>
      <c r="BA33" s="699"/>
      <c r="BB33" s="699"/>
      <c r="BC33" s="700"/>
    </row>
    <row r="34" spans="1:55" ht="60" customHeight="1" x14ac:dyDescent="0.2">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row>
    <row r="35" spans="1:55" ht="60" customHeight="1" x14ac:dyDescent="0.2">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row>
    <row r="36" spans="1:55" ht="31.5" customHeight="1" thickBot="1" x14ac:dyDescent="0.25">
      <c r="A36" s="44" t="s">
        <v>131</v>
      </c>
      <c r="B36" s="137"/>
      <c r="C36" s="137"/>
      <c r="D36" s="137"/>
      <c r="E36" s="137"/>
      <c r="F36" s="137"/>
      <c r="G36" s="137"/>
      <c r="H36" s="137"/>
      <c r="I36" s="137"/>
      <c r="J36" s="137"/>
      <c r="K36" s="137"/>
      <c r="L36" s="137"/>
      <c r="M36" s="137"/>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137"/>
      <c r="AS36" s="137"/>
      <c r="AT36" s="137"/>
      <c r="AU36" s="137"/>
      <c r="AV36" s="137"/>
      <c r="AW36" s="137"/>
      <c r="AX36" s="137"/>
      <c r="AY36" s="137"/>
      <c r="AZ36" s="137"/>
      <c r="BA36" s="137"/>
      <c r="BB36" s="137"/>
      <c r="BC36" s="137"/>
    </row>
    <row r="37" spans="1:55" ht="57.75" customHeight="1" thickBot="1" x14ac:dyDescent="0.25">
      <c r="A37" s="787" t="s">
        <v>17</v>
      </c>
      <c r="B37" s="788"/>
      <c r="C37" s="701" t="s">
        <v>62</v>
      </c>
      <c r="D37" s="702"/>
      <c r="E37" s="702"/>
      <c r="F37" s="703"/>
      <c r="G37" s="704" t="s">
        <v>94</v>
      </c>
      <c r="H37" s="705"/>
      <c r="I37" s="705"/>
      <c r="J37" s="705"/>
      <c r="K37" s="706" t="s">
        <v>122</v>
      </c>
      <c r="L37" s="705"/>
      <c r="M37" s="705"/>
      <c r="N37" s="705"/>
      <c r="O37" s="705"/>
      <c r="P37" s="705"/>
      <c r="Q37" s="707"/>
      <c r="R37" s="708" t="s">
        <v>102</v>
      </c>
      <c r="S37" s="709"/>
      <c r="T37" s="705" t="s">
        <v>121</v>
      </c>
      <c r="U37" s="705"/>
      <c r="V37" s="705"/>
      <c r="W37" s="705"/>
      <c r="X37" s="705"/>
      <c r="Y37" s="705"/>
      <c r="Z37" s="710"/>
      <c r="AA37" s="704" t="s">
        <v>132</v>
      </c>
      <c r="AB37" s="705"/>
      <c r="AC37" s="705"/>
      <c r="AD37" s="705"/>
      <c r="AE37" s="705"/>
      <c r="AF37" s="705"/>
      <c r="AG37" s="705"/>
      <c r="AH37" s="705"/>
      <c r="AI37" s="705"/>
      <c r="AJ37" s="705"/>
      <c r="AK37" s="705"/>
      <c r="AL37" s="705"/>
      <c r="AM37" s="705"/>
      <c r="AN37" s="710"/>
      <c r="AO37" s="704" t="s">
        <v>133</v>
      </c>
      <c r="AP37" s="705"/>
      <c r="AQ37" s="705"/>
      <c r="AR37" s="705"/>
      <c r="AS37" s="705"/>
      <c r="AT37" s="705"/>
      <c r="AU37" s="705"/>
      <c r="AV37" s="705"/>
      <c r="AW37" s="705"/>
      <c r="AX37" s="705"/>
      <c r="AY37" s="705"/>
      <c r="AZ37" s="705"/>
      <c r="BA37" s="705"/>
      <c r="BB37" s="705"/>
      <c r="BC37" s="779"/>
    </row>
    <row r="38" spans="1:55" ht="33.75" customHeight="1" thickTop="1" x14ac:dyDescent="0.2">
      <c r="A38" s="770" t="s">
        <v>99</v>
      </c>
      <c r="B38" s="771"/>
      <c r="C38" s="684" t="str">
        <f>IF(C10="","",C10)</f>
        <v/>
      </c>
      <c r="D38" s="685"/>
      <c r="E38" s="685"/>
      <c r="F38" s="686"/>
      <c r="G38" s="687" t="str">
        <f>IF(COUNTIF(AM10:AN11,"err")&gt;0,"",IF(AND(M10="",M11=""),"",IF(AND(M10="",M11&lt;&gt;""),"",IF(AM11="",AM10,("D"&amp;MIN(RIGHT(AM10,1),RIGHT(AM11,1)))))))</f>
        <v/>
      </c>
      <c r="H38" s="688"/>
      <c r="I38" s="688"/>
      <c r="J38" s="688"/>
      <c r="K38" s="689" t="str">
        <f>IF(OR(G38="",AM10=""),"",INDEX(AZ10:AZ11,MATCH(G38,AM10:AM11,0)))</f>
        <v/>
      </c>
      <c r="L38" s="690"/>
      <c r="M38" s="690"/>
      <c r="N38" s="690"/>
      <c r="O38" s="690"/>
      <c r="P38" s="690"/>
      <c r="Q38" s="204" t="s">
        <v>97</v>
      </c>
      <c r="R38" s="691" t="s">
        <v>102</v>
      </c>
      <c r="S38" s="692"/>
      <c r="T38" s="693" t="str">
        <f>IF(G38="","",IF($G$49&lt;=3,VLOOKUP(G38,BO:BP,2,0),VLOOKUP(G38,BO:BQ,3,0)))</f>
        <v/>
      </c>
      <c r="U38" s="693"/>
      <c r="V38" s="693"/>
      <c r="W38" s="693"/>
      <c r="X38" s="693"/>
      <c r="Y38" s="693"/>
      <c r="Z38" s="142" t="s">
        <v>0</v>
      </c>
      <c r="AA38" s="694" t="str">
        <f>IF(K38="","",K38*T38)</f>
        <v/>
      </c>
      <c r="AB38" s="695"/>
      <c r="AC38" s="695"/>
      <c r="AD38" s="695"/>
      <c r="AE38" s="695"/>
      <c r="AF38" s="695"/>
      <c r="AG38" s="695"/>
      <c r="AH38" s="695"/>
      <c r="AI38" s="695"/>
      <c r="AJ38" s="695"/>
      <c r="AK38" s="695"/>
      <c r="AL38" s="695"/>
      <c r="AM38" s="695"/>
      <c r="AN38" s="143" t="s">
        <v>0</v>
      </c>
      <c r="AO38" s="780">
        <f>SUM(AA38:AM40)</f>
        <v>0</v>
      </c>
      <c r="AP38" s="781"/>
      <c r="AQ38" s="781"/>
      <c r="AR38" s="781"/>
      <c r="AS38" s="781"/>
      <c r="AT38" s="781"/>
      <c r="AU38" s="781"/>
      <c r="AV38" s="781"/>
      <c r="AW38" s="781"/>
      <c r="AX38" s="781"/>
      <c r="AY38" s="781"/>
      <c r="AZ38" s="781"/>
      <c r="BA38" s="781"/>
      <c r="BB38" s="781"/>
      <c r="BC38" s="777" t="s">
        <v>0</v>
      </c>
    </row>
    <row r="39" spans="1:55" ht="33.75" customHeight="1" x14ac:dyDescent="0.2">
      <c r="A39" s="652"/>
      <c r="B39" s="653"/>
      <c r="C39" s="630" t="str">
        <f>IF(C12="","",C12)</f>
        <v/>
      </c>
      <c r="D39" s="631"/>
      <c r="E39" s="631"/>
      <c r="F39" s="632"/>
      <c r="G39" s="633" t="str">
        <f>IF(COUNTIF(AM12:AN13,"err")&gt;0,"",IF(AND(M12="",M13=""),"",IF(AND(M12="",M13&lt;&gt;""),"",IF(AM13="",AM12,("D"&amp;MIN(RIGHT(AM12,1),RIGHT(AM13,1)))))))</f>
        <v/>
      </c>
      <c r="H39" s="634"/>
      <c r="I39" s="634"/>
      <c r="J39" s="634"/>
      <c r="K39" s="635" t="str">
        <f>IF(OR(G39="",AM12=""),"",INDEX(AZ12:AZ13,MATCH(G39,AM12:AM13,0)))</f>
        <v/>
      </c>
      <c r="L39" s="636"/>
      <c r="M39" s="636"/>
      <c r="N39" s="636"/>
      <c r="O39" s="636"/>
      <c r="P39" s="636"/>
      <c r="Q39" s="205" t="s">
        <v>97</v>
      </c>
      <c r="R39" s="637" t="s">
        <v>102</v>
      </c>
      <c r="S39" s="638"/>
      <c r="T39" s="639" t="str">
        <f>IF(G39="","",IF($G$49&lt;=3,VLOOKUP(G39,BO:BP,2,0),VLOOKUP(G39,BO:BQ,3,0)))</f>
        <v/>
      </c>
      <c r="U39" s="639"/>
      <c r="V39" s="639"/>
      <c r="W39" s="639"/>
      <c r="X39" s="639"/>
      <c r="Y39" s="639"/>
      <c r="Z39" s="141" t="s">
        <v>0</v>
      </c>
      <c r="AA39" s="645" t="str">
        <f t="shared" ref="AA39:AA46" si="3">IF(K39="","",K39*T39)</f>
        <v/>
      </c>
      <c r="AB39" s="646"/>
      <c r="AC39" s="646"/>
      <c r="AD39" s="646"/>
      <c r="AE39" s="646"/>
      <c r="AF39" s="646"/>
      <c r="AG39" s="646"/>
      <c r="AH39" s="646"/>
      <c r="AI39" s="646"/>
      <c r="AJ39" s="646"/>
      <c r="AK39" s="646"/>
      <c r="AL39" s="646"/>
      <c r="AM39" s="646"/>
      <c r="AN39" s="141" t="s">
        <v>0</v>
      </c>
      <c r="AO39" s="626"/>
      <c r="AP39" s="627"/>
      <c r="AQ39" s="627"/>
      <c r="AR39" s="627"/>
      <c r="AS39" s="627"/>
      <c r="AT39" s="627"/>
      <c r="AU39" s="627"/>
      <c r="AV39" s="627"/>
      <c r="AW39" s="627"/>
      <c r="AX39" s="627"/>
      <c r="AY39" s="627"/>
      <c r="AZ39" s="627"/>
      <c r="BA39" s="627"/>
      <c r="BB39" s="627"/>
      <c r="BC39" s="775"/>
    </row>
    <row r="40" spans="1:55" ht="33.75" customHeight="1" x14ac:dyDescent="0.2">
      <c r="A40" s="772"/>
      <c r="B40" s="773"/>
      <c r="C40" s="677" t="str">
        <f>IF(C14="","",C14)</f>
        <v/>
      </c>
      <c r="D40" s="678"/>
      <c r="E40" s="678"/>
      <c r="F40" s="679"/>
      <c r="G40" s="657" t="str">
        <f>IF(COUNTIF(AM14:AN15,"err")&gt;0,"",IF(AND(M14="",M15=""),"",IF(AND(M14="",M15&lt;&gt;""),"",IF(AM15="",AM14,("D"&amp;MIN(RIGHT(AM14,1),RIGHT(AM15,1)))))))</f>
        <v/>
      </c>
      <c r="H40" s="658"/>
      <c r="I40" s="658"/>
      <c r="J40" s="658"/>
      <c r="K40" s="661" t="str">
        <f>IF(OR(G40="",AM14=""),"",INDEX(AZ14:AZ15,MATCH(G40,AM14:AM15,0)))</f>
        <v/>
      </c>
      <c r="L40" s="662"/>
      <c r="M40" s="662"/>
      <c r="N40" s="662"/>
      <c r="O40" s="662"/>
      <c r="P40" s="662"/>
      <c r="Q40" s="204" t="s">
        <v>97</v>
      </c>
      <c r="R40" s="663" t="s">
        <v>102</v>
      </c>
      <c r="S40" s="664"/>
      <c r="T40" s="680" t="str">
        <f>IF(G40="","",IF($G$49&lt;=3,VLOOKUP(G40,BO:BP,2,0),VLOOKUP(G40,BO:BQ,3,0)))</f>
        <v/>
      </c>
      <c r="U40" s="680"/>
      <c r="V40" s="680"/>
      <c r="W40" s="680"/>
      <c r="X40" s="680"/>
      <c r="Y40" s="680"/>
      <c r="Z40" s="142" t="s">
        <v>0</v>
      </c>
      <c r="AA40" s="675" t="str">
        <f t="shared" si="3"/>
        <v/>
      </c>
      <c r="AB40" s="676"/>
      <c r="AC40" s="676"/>
      <c r="AD40" s="676"/>
      <c r="AE40" s="676"/>
      <c r="AF40" s="676"/>
      <c r="AG40" s="676"/>
      <c r="AH40" s="676"/>
      <c r="AI40" s="676"/>
      <c r="AJ40" s="676"/>
      <c r="AK40" s="676"/>
      <c r="AL40" s="676"/>
      <c r="AM40" s="676"/>
      <c r="AN40" s="145" t="s">
        <v>0</v>
      </c>
      <c r="AO40" s="626"/>
      <c r="AP40" s="627"/>
      <c r="AQ40" s="627"/>
      <c r="AR40" s="627"/>
      <c r="AS40" s="627"/>
      <c r="AT40" s="627"/>
      <c r="AU40" s="627"/>
      <c r="AV40" s="627"/>
      <c r="AW40" s="627"/>
      <c r="AX40" s="627"/>
      <c r="AY40" s="627"/>
      <c r="AZ40" s="627"/>
      <c r="BA40" s="627"/>
      <c r="BB40" s="627"/>
      <c r="BC40" s="775"/>
    </row>
    <row r="41" spans="1:55" ht="33.75" customHeight="1" x14ac:dyDescent="0.2">
      <c r="A41" s="650" t="s">
        <v>100</v>
      </c>
      <c r="B41" s="651"/>
      <c r="C41" s="666" t="str">
        <f>IF(C16="","",C16)</f>
        <v/>
      </c>
      <c r="D41" s="667"/>
      <c r="E41" s="667"/>
      <c r="F41" s="668"/>
      <c r="G41" s="681" t="str">
        <f>IF(COUNTIF(AM16:AN17,"err")&gt;0,"",IF(AND(M16="",M17=""),"",IF(AND(M16="",M17&lt;&gt;""),"",IF(AM17="",AM16,("D"&amp;MIN(RIGHT(AM16,1),RIGHT(AM17,1)))))))</f>
        <v/>
      </c>
      <c r="H41" s="682"/>
      <c r="I41" s="682"/>
      <c r="J41" s="682"/>
      <c r="K41" s="671" t="str">
        <f>IF(OR(G41="",AM16=""),"",INDEX(AZ16:AZ17,MATCH(G41,AM16:AM17,0)))</f>
        <v/>
      </c>
      <c r="L41" s="672"/>
      <c r="M41" s="672"/>
      <c r="N41" s="672"/>
      <c r="O41" s="672"/>
      <c r="P41" s="672"/>
      <c r="Q41" s="206" t="s">
        <v>97</v>
      </c>
      <c r="R41" s="673" t="s">
        <v>102</v>
      </c>
      <c r="S41" s="674"/>
      <c r="T41" s="683" t="str">
        <f>IF(G41="","",VLOOKUP(G41,BO:BR,4,0))</f>
        <v/>
      </c>
      <c r="U41" s="683"/>
      <c r="V41" s="683"/>
      <c r="W41" s="683"/>
      <c r="X41" s="683"/>
      <c r="Y41" s="683"/>
      <c r="Z41" s="139" t="s">
        <v>0</v>
      </c>
      <c r="AA41" s="648" t="str">
        <f t="shared" si="3"/>
        <v/>
      </c>
      <c r="AB41" s="649"/>
      <c r="AC41" s="649"/>
      <c r="AD41" s="649"/>
      <c r="AE41" s="649"/>
      <c r="AF41" s="649"/>
      <c r="AG41" s="649"/>
      <c r="AH41" s="649"/>
      <c r="AI41" s="649"/>
      <c r="AJ41" s="649"/>
      <c r="AK41" s="649"/>
      <c r="AL41" s="649"/>
      <c r="AM41" s="649"/>
      <c r="AN41" s="147" t="s">
        <v>0</v>
      </c>
      <c r="AO41" s="782">
        <f>SUM(AA41:AM43)</f>
        <v>0</v>
      </c>
      <c r="AP41" s="783"/>
      <c r="AQ41" s="783"/>
      <c r="AR41" s="783"/>
      <c r="AS41" s="783"/>
      <c r="AT41" s="783"/>
      <c r="AU41" s="783"/>
      <c r="AV41" s="783"/>
      <c r="AW41" s="783"/>
      <c r="AX41" s="783"/>
      <c r="AY41" s="783"/>
      <c r="AZ41" s="783"/>
      <c r="BA41" s="783"/>
      <c r="BB41" s="783"/>
      <c r="BC41" s="778" t="s">
        <v>0</v>
      </c>
    </row>
    <row r="42" spans="1:55" ht="33.75" customHeight="1" x14ac:dyDescent="0.2">
      <c r="A42" s="652"/>
      <c r="B42" s="653"/>
      <c r="C42" s="630" t="str">
        <f>IF(C18="","",C18)</f>
        <v/>
      </c>
      <c r="D42" s="631"/>
      <c r="E42" s="631"/>
      <c r="F42" s="632"/>
      <c r="G42" s="633" t="str">
        <f>IF(COUNTIF(AM18:AN19,"err")&gt;0,"",IF(AND(M18="",M19=""),"",IF(AND(M18="",M19&lt;&gt;""),"",IF(AM19="",AM18,("D"&amp;MIN(RIGHT(AM18,1),RIGHT(AM19,1)))))))</f>
        <v/>
      </c>
      <c r="H42" s="634"/>
      <c r="I42" s="634"/>
      <c r="J42" s="634"/>
      <c r="K42" s="635" t="str">
        <f>IF(OR(G42="",AM18=""),"",INDEX(AZ18:AZ19,MATCH(G42,AM18:AM19,0)))</f>
        <v/>
      </c>
      <c r="L42" s="636"/>
      <c r="M42" s="636"/>
      <c r="N42" s="636"/>
      <c r="O42" s="636"/>
      <c r="P42" s="636"/>
      <c r="Q42" s="205" t="s">
        <v>97</v>
      </c>
      <c r="R42" s="637" t="s">
        <v>102</v>
      </c>
      <c r="S42" s="638"/>
      <c r="T42" s="639" t="str">
        <f>IF(G42="","",VLOOKUP(G42,BO:BR,4,0))</f>
        <v/>
      </c>
      <c r="U42" s="639"/>
      <c r="V42" s="639"/>
      <c r="W42" s="639"/>
      <c r="X42" s="639"/>
      <c r="Y42" s="639"/>
      <c r="Z42" s="141" t="s">
        <v>0</v>
      </c>
      <c r="AA42" s="645" t="str">
        <f t="shared" si="3"/>
        <v/>
      </c>
      <c r="AB42" s="646"/>
      <c r="AC42" s="646"/>
      <c r="AD42" s="646"/>
      <c r="AE42" s="646"/>
      <c r="AF42" s="646"/>
      <c r="AG42" s="646"/>
      <c r="AH42" s="646"/>
      <c r="AI42" s="646"/>
      <c r="AJ42" s="646"/>
      <c r="AK42" s="646"/>
      <c r="AL42" s="646"/>
      <c r="AM42" s="646"/>
      <c r="AN42" s="141" t="s">
        <v>0</v>
      </c>
      <c r="AO42" s="626"/>
      <c r="AP42" s="627"/>
      <c r="AQ42" s="627"/>
      <c r="AR42" s="627"/>
      <c r="AS42" s="627"/>
      <c r="AT42" s="627"/>
      <c r="AU42" s="627"/>
      <c r="AV42" s="627"/>
      <c r="AW42" s="627"/>
      <c r="AX42" s="627"/>
      <c r="AY42" s="627"/>
      <c r="AZ42" s="627"/>
      <c r="BA42" s="627"/>
      <c r="BB42" s="627"/>
      <c r="BC42" s="775"/>
    </row>
    <row r="43" spans="1:55" ht="33.75" customHeight="1" x14ac:dyDescent="0.2">
      <c r="A43" s="772"/>
      <c r="B43" s="773"/>
      <c r="C43" s="677" t="str">
        <f>IF(C20="","",C20)</f>
        <v/>
      </c>
      <c r="D43" s="678"/>
      <c r="E43" s="678"/>
      <c r="F43" s="679"/>
      <c r="G43" s="784" t="str">
        <f>IF(COUNTIF(AM20:AN21,"err")&gt;0,"",IF(AND(M20="",M21=""),"",IF(AND(M20="",M21&lt;&gt;""),"",IF(AM21="",AM20,("D"&amp;MIN(RIGHT(AM20,1),RIGHT(AM21,1)))))))</f>
        <v/>
      </c>
      <c r="H43" s="785"/>
      <c r="I43" s="785"/>
      <c r="J43" s="785"/>
      <c r="K43" s="661" t="str">
        <f>IF(OR(G43="",AM20=""),"",INDEX(AZ20:AZ21,MATCH(G43,AM20:AM21,0)))</f>
        <v/>
      </c>
      <c r="L43" s="662"/>
      <c r="M43" s="662"/>
      <c r="N43" s="662"/>
      <c r="O43" s="662"/>
      <c r="P43" s="662"/>
      <c r="Q43" s="207" t="s">
        <v>97</v>
      </c>
      <c r="R43" s="663" t="s">
        <v>102</v>
      </c>
      <c r="S43" s="664"/>
      <c r="T43" s="665" t="str">
        <f>IF(G43="","",VLOOKUP(G43,BO:BR,4,0))</f>
        <v/>
      </c>
      <c r="U43" s="665"/>
      <c r="V43" s="665"/>
      <c r="W43" s="665"/>
      <c r="X43" s="665"/>
      <c r="Y43" s="665"/>
      <c r="Z43" s="140" t="s">
        <v>0</v>
      </c>
      <c r="AA43" s="675" t="str">
        <f t="shared" si="3"/>
        <v/>
      </c>
      <c r="AB43" s="676"/>
      <c r="AC43" s="676"/>
      <c r="AD43" s="676"/>
      <c r="AE43" s="676"/>
      <c r="AF43" s="676"/>
      <c r="AG43" s="676"/>
      <c r="AH43" s="676"/>
      <c r="AI43" s="676"/>
      <c r="AJ43" s="676"/>
      <c r="AK43" s="676"/>
      <c r="AL43" s="676"/>
      <c r="AM43" s="676"/>
      <c r="AN43" s="144" t="s">
        <v>0</v>
      </c>
      <c r="AO43" s="628"/>
      <c r="AP43" s="629"/>
      <c r="AQ43" s="629"/>
      <c r="AR43" s="629"/>
      <c r="AS43" s="629"/>
      <c r="AT43" s="629"/>
      <c r="AU43" s="629"/>
      <c r="AV43" s="629"/>
      <c r="AW43" s="629"/>
      <c r="AX43" s="629"/>
      <c r="AY43" s="629"/>
      <c r="AZ43" s="629"/>
      <c r="BA43" s="629"/>
      <c r="BB43" s="629"/>
      <c r="BC43" s="776"/>
    </row>
    <row r="44" spans="1:55" ht="33.75" customHeight="1" x14ac:dyDescent="0.2">
      <c r="A44" s="650" t="s">
        <v>101</v>
      </c>
      <c r="B44" s="651"/>
      <c r="C44" s="666" t="str">
        <f>IF(C22="","",C22)</f>
        <v/>
      </c>
      <c r="D44" s="667"/>
      <c r="E44" s="667"/>
      <c r="F44" s="668"/>
      <c r="G44" s="669" t="str">
        <f>IF(COUNTIF(AM22:AN23,"err")&gt;0,"",IF(AND(M22="",M23=""),"",IF(AND(M22="",M23&lt;&gt;""),"",IF(AM23="",AM22,("D"&amp;MIN(RIGHT(AM22,1),RIGHT(AM23,1)))))))</f>
        <v/>
      </c>
      <c r="H44" s="670"/>
      <c r="I44" s="670"/>
      <c r="J44" s="670"/>
      <c r="K44" s="671" t="str">
        <f>IF(OR(G44="",AM22=""),"",INDEX(AZ22:AZ23,MATCH(G44,AM22:AM23,0)))</f>
        <v/>
      </c>
      <c r="L44" s="672"/>
      <c r="M44" s="672"/>
      <c r="N44" s="672"/>
      <c r="O44" s="672"/>
      <c r="P44" s="672"/>
      <c r="Q44" s="204" t="s">
        <v>97</v>
      </c>
      <c r="R44" s="673" t="s">
        <v>102</v>
      </c>
      <c r="S44" s="674"/>
      <c r="T44" s="647" t="str">
        <f>IF(G44="","",VLOOKUP(G44,BO:BS,5,0))</f>
        <v/>
      </c>
      <c r="U44" s="647"/>
      <c r="V44" s="647"/>
      <c r="W44" s="647"/>
      <c r="X44" s="647"/>
      <c r="Y44" s="647"/>
      <c r="Z44" s="142" t="s">
        <v>0</v>
      </c>
      <c r="AA44" s="648" t="str">
        <f t="shared" si="3"/>
        <v/>
      </c>
      <c r="AB44" s="649"/>
      <c r="AC44" s="649"/>
      <c r="AD44" s="649"/>
      <c r="AE44" s="649"/>
      <c r="AF44" s="649"/>
      <c r="AG44" s="649"/>
      <c r="AH44" s="649"/>
      <c r="AI44" s="649"/>
      <c r="AJ44" s="649"/>
      <c r="AK44" s="649"/>
      <c r="AL44" s="649"/>
      <c r="AM44" s="649"/>
      <c r="AN44" s="146" t="s">
        <v>0</v>
      </c>
      <c r="AO44" s="626">
        <f>SUM(AA44:AM46)</f>
        <v>0</v>
      </c>
      <c r="AP44" s="627"/>
      <c r="AQ44" s="627"/>
      <c r="AR44" s="627"/>
      <c r="AS44" s="627"/>
      <c r="AT44" s="627"/>
      <c r="AU44" s="627"/>
      <c r="AV44" s="627"/>
      <c r="AW44" s="627"/>
      <c r="AX44" s="627"/>
      <c r="AY44" s="627"/>
      <c r="AZ44" s="627"/>
      <c r="BA44" s="627"/>
      <c r="BB44" s="627"/>
      <c r="BC44" s="775" t="s">
        <v>0</v>
      </c>
    </row>
    <row r="45" spans="1:55" ht="33.75" customHeight="1" x14ac:dyDescent="0.2">
      <c r="A45" s="652"/>
      <c r="B45" s="653"/>
      <c r="C45" s="630" t="str">
        <f>IF(C24="","",C24)</f>
        <v/>
      </c>
      <c r="D45" s="631"/>
      <c r="E45" s="631"/>
      <c r="F45" s="632"/>
      <c r="G45" s="633" t="str">
        <f>IF(COUNTIF(AM24:AN25,"err")&gt;0,"",IF(AND(M24="",M25=""),"",IF(AND(M24="",M25&lt;&gt;""),"",IF(AM25="",AM24,("D"&amp;MIN(RIGHT(AM24,1),RIGHT(AM25,1)))))))</f>
        <v/>
      </c>
      <c r="H45" s="634"/>
      <c r="I45" s="634"/>
      <c r="J45" s="634"/>
      <c r="K45" s="635" t="str">
        <f>IF(OR(G45="",AM24=""),"",INDEX(AZ24:AZ25,MATCH(G45,AM24:AM25,0)))</f>
        <v/>
      </c>
      <c r="L45" s="636"/>
      <c r="M45" s="636"/>
      <c r="N45" s="636"/>
      <c r="O45" s="636"/>
      <c r="P45" s="636"/>
      <c r="Q45" s="205" t="s">
        <v>97</v>
      </c>
      <c r="R45" s="637" t="s">
        <v>102</v>
      </c>
      <c r="S45" s="638"/>
      <c r="T45" s="639" t="str">
        <f>IF(G45="","",VLOOKUP(G45,BO:BS,5,0))</f>
        <v/>
      </c>
      <c r="U45" s="639"/>
      <c r="V45" s="639"/>
      <c r="W45" s="639"/>
      <c r="X45" s="639"/>
      <c r="Y45" s="639"/>
      <c r="Z45" s="141" t="s">
        <v>0</v>
      </c>
      <c r="AA45" s="645" t="str">
        <f t="shared" si="3"/>
        <v/>
      </c>
      <c r="AB45" s="646"/>
      <c r="AC45" s="646"/>
      <c r="AD45" s="646"/>
      <c r="AE45" s="646"/>
      <c r="AF45" s="646"/>
      <c r="AG45" s="646"/>
      <c r="AH45" s="646"/>
      <c r="AI45" s="646"/>
      <c r="AJ45" s="646"/>
      <c r="AK45" s="646"/>
      <c r="AL45" s="646"/>
      <c r="AM45" s="646"/>
      <c r="AN45" s="141" t="s">
        <v>0</v>
      </c>
      <c r="AO45" s="626"/>
      <c r="AP45" s="627"/>
      <c r="AQ45" s="627"/>
      <c r="AR45" s="627"/>
      <c r="AS45" s="627"/>
      <c r="AT45" s="627"/>
      <c r="AU45" s="627"/>
      <c r="AV45" s="627"/>
      <c r="AW45" s="627"/>
      <c r="AX45" s="627"/>
      <c r="AY45" s="627"/>
      <c r="AZ45" s="627"/>
      <c r="BA45" s="627"/>
      <c r="BB45" s="627"/>
      <c r="BC45" s="775"/>
    </row>
    <row r="46" spans="1:55" ht="33.75" customHeight="1" thickBot="1" x14ac:dyDescent="0.25">
      <c r="A46" s="652"/>
      <c r="B46" s="653"/>
      <c r="C46" s="654" t="str">
        <f>IF(C26="","",C26)</f>
        <v/>
      </c>
      <c r="D46" s="655"/>
      <c r="E46" s="655"/>
      <c r="F46" s="656"/>
      <c r="G46" s="657" t="str">
        <f>IF(COUNTIF(AM26:AN27,"err")&gt;0,"",IF(AND(M26="",M27=""),"",IF(AND(M26="",M27&lt;&gt;""),"",IF(AM27="",AM26,("D"&amp;MIN(RIGHT(AM26,1),RIGHT(AM27,1)))))))</f>
        <v/>
      </c>
      <c r="H46" s="658"/>
      <c r="I46" s="658"/>
      <c r="J46" s="658"/>
      <c r="K46" s="659" t="str">
        <f>IF(OR(G46="",AM26=""),"",INDEX(AZ26:AZ27,MATCH(G46,AM26:AM27,0)))</f>
        <v/>
      </c>
      <c r="L46" s="660"/>
      <c r="M46" s="660"/>
      <c r="N46" s="660"/>
      <c r="O46" s="660"/>
      <c r="P46" s="660"/>
      <c r="Q46" s="204" t="s">
        <v>97</v>
      </c>
      <c r="R46" s="640" t="s">
        <v>102</v>
      </c>
      <c r="S46" s="641"/>
      <c r="T46" s="642" t="str">
        <f>IF(G46="","",VLOOKUP(G46,BO:BS,5,0))</f>
        <v/>
      </c>
      <c r="U46" s="642"/>
      <c r="V46" s="642"/>
      <c r="W46" s="642"/>
      <c r="X46" s="642"/>
      <c r="Y46" s="642"/>
      <c r="Z46" s="142" t="s">
        <v>0</v>
      </c>
      <c r="AA46" s="643" t="str">
        <f t="shared" si="3"/>
        <v/>
      </c>
      <c r="AB46" s="644"/>
      <c r="AC46" s="644"/>
      <c r="AD46" s="644"/>
      <c r="AE46" s="644"/>
      <c r="AF46" s="644"/>
      <c r="AG46" s="644"/>
      <c r="AH46" s="644"/>
      <c r="AI46" s="644"/>
      <c r="AJ46" s="644"/>
      <c r="AK46" s="644"/>
      <c r="AL46" s="644"/>
      <c r="AM46" s="644"/>
      <c r="AN46" s="145" t="s">
        <v>0</v>
      </c>
      <c r="AO46" s="628"/>
      <c r="AP46" s="629"/>
      <c r="AQ46" s="629"/>
      <c r="AR46" s="629"/>
      <c r="AS46" s="629"/>
      <c r="AT46" s="629"/>
      <c r="AU46" s="629"/>
      <c r="AV46" s="629"/>
      <c r="AW46" s="629"/>
      <c r="AX46" s="629"/>
      <c r="AY46" s="629"/>
      <c r="AZ46" s="629"/>
      <c r="BA46" s="629"/>
      <c r="BB46" s="629"/>
      <c r="BC46" s="776"/>
    </row>
    <row r="47" spans="1:55" ht="33.75" customHeight="1" thickTop="1" thickBot="1" x14ac:dyDescent="0.25">
      <c r="A47" s="618" t="s">
        <v>103</v>
      </c>
      <c r="B47" s="619"/>
      <c r="C47" s="619"/>
      <c r="D47" s="619"/>
      <c r="E47" s="619"/>
      <c r="F47" s="619"/>
      <c r="G47" s="619"/>
      <c r="H47" s="619"/>
      <c r="I47" s="61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c r="AL47" s="619"/>
      <c r="AM47" s="619"/>
      <c r="AN47" s="619"/>
      <c r="AO47" s="620">
        <f>SUM(AO38:BC46)</f>
        <v>0</v>
      </c>
      <c r="AP47" s="621"/>
      <c r="AQ47" s="621"/>
      <c r="AR47" s="621"/>
      <c r="AS47" s="621"/>
      <c r="AT47" s="621"/>
      <c r="AU47" s="621"/>
      <c r="AV47" s="621"/>
      <c r="AW47" s="621"/>
      <c r="AX47" s="621"/>
      <c r="AY47" s="621"/>
      <c r="AZ47" s="621"/>
      <c r="BA47" s="621"/>
      <c r="BB47" s="621"/>
      <c r="BC47" s="198" t="s">
        <v>0</v>
      </c>
    </row>
    <row r="48" spans="1:55" ht="34.5" customHeight="1" thickBot="1" x14ac:dyDescent="0.25">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35"/>
      <c r="BA48" s="35"/>
      <c r="BB48" s="138"/>
      <c r="BC48" s="138"/>
    </row>
    <row r="49" spans="1:55" ht="35.25" customHeight="1" thickBot="1" x14ac:dyDescent="0.25">
      <c r="A49" s="622" t="s">
        <v>65</v>
      </c>
      <c r="B49" s="623"/>
      <c r="C49" s="623"/>
      <c r="D49" s="623"/>
      <c r="E49" s="623"/>
      <c r="F49" s="623"/>
      <c r="G49" s="624" t="str">
        <f>IF('定型様式1｜総括表'!N17="","",'定型様式1｜総括表'!N17)</f>
        <v/>
      </c>
      <c r="H49" s="624"/>
      <c r="I49" s="624"/>
      <c r="J49" s="625"/>
      <c r="K49" s="21"/>
      <c r="L49" s="21"/>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35"/>
      <c r="BA49" s="35"/>
      <c r="BB49" s="138"/>
      <c r="BC49" s="138"/>
    </row>
    <row r="50" spans="1:55" ht="14" x14ac:dyDescent="0.2">
      <c r="A50" s="33"/>
    </row>
    <row r="100" spans="1:1" x14ac:dyDescent="0.2">
      <c r="A100" s="239"/>
    </row>
    <row r="150" spans="1:1" x14ac:dyDescent="0.2">
      <c r="A150" s="299">
        <f>SUM(AO47)</f>
        <v>0</v>
      </c>
    </row>
  </sheetData>
  <sheetProtection algorithmName="SHA-512" hashValue="cA/u3AkoCQgjSfrJm0QWtRADBvyTeR4h2sw+GoHc+JeX2dtguVlMzcfrw8dQNxdtX8YsaOs3du3UaiFRsJew5Q==" saltValue="K3TkmhtjNRKtYPhxyIa51A==" spinCount="100000" sheet="1" objects="1" scenarios="1"/>
  <mergeCells count="319">
    <mergeCell ref="BP8:BQ8"/>
    <mergeCell ref="BR8:BR9"/>
    <mergeCell ref="BS8:BS9"/>
    <mergeCell ref="AW9:AY9"/>
    <mergeCell ref="AZ9:BC9"/>
    <mergeCell ref="AO9:AQ9"/>
    <mergeCell ref="AT7:BC8"/>
    <mergeCell ref="AT9:AV9"/>
    <mergeCell ref="AZ25:BB25"/>
    <mergeCell ref="AZ10:BB10"/>
    <mergeCell ref="AZ18:BB18"/>
    <mergeCell ref="AZ19:BB19"/>
    <mergeCell ref="AW20:AY21"/>
    <mergeCell ref="AW22:AY23"/>
    <mergeCell ref="AZ14:BB14"/>
    <mergeCell ref="AR16:AS16"/>
    <mergeCell ref="AT10:AV10"/>
    <mergeCell ref="AT25:AV25"/>
    <mergeCell ref="AR25:AS25"/>
    <mergeCell ref="AT16:AV16"/>
    <mergeCell ref="AT11:AV11"/>
    <mergeCell ref="AZ11:BB11"/>
    <mergeCell ref="AR21:AS21"/>
    <mergeCell ref="AT21:AV21"/>
    <mergeCell ref="AT12:AV12"/>
    <mergeCell ref="AT13:AV13"/>
    <mergeCell ref="AT14:AV14"/>
    <mergeCell ref="AT15:AV15"/>
    <mergeCell ref="AM22:AN22"/>
    <mergeCell ref="AT17:AV17"/>
    <mergeCell ref="AT18:AV18"/>
    <mergeCell ref="AT19:AV19"/>
    <mergeCell ref="AO19:AQ19"/>
    <mergeCell ref="AR20:AS20"/>
    <mergeCell ref="AT20:AV20"/>
    <mergeCell ref="AO20:AQ20"/>
    <mergeCell ref="AM13:AN13"/>
    <mergeCell ref="AZ13:BB13"/>
    <mergeCell ref="M10:R10"/>
    <mergeCell ref="AR11:AS11"/>
    <mergeCell ref="F14:H14"/>
    <mergeCell ref="AO14:AQ14"/>
    <mergeCell ref="AM14:AN14"/>
    <mergeCell ref="I10:L10"/>
    <mergeCell ref="F13:H13"/>
    <mergeCell ref="M14:R14"/>
    <mergeCell ref="AO10:AQ10"/>
    <mergeCell ref="AR10:AS10"/>
    <mergeCell ref="F12:H12"/>
    <mergeCell ref="I12:L12"/>
    <mergeCell ref="AO13:AQ13"/>
    <mergeCell ref="AR13:AS13"/>
    <mergeCell ref="AO11:AQ11"/>
    <mergeCell ref="F10:H10"/>
    <mergeCell ref="S10:Z10"/>
    <mergeCell ref="M11:R11"/>
    <mergeCell ref="S11:Z11"/>
    <mergeCell ref="F11:H11"/>
    <mergeCell ref="I11:L11"/>
    <mergeCell ref="AA10:AL10"/>
    <mergeCell ref="AR12:AS12"/>
    <mergeCell ref="AA16:AL16"/>
    <mergeCell ref="AO16:AQ16"/>
    <mergeCell ref="M16:R16"/>
    <mergeCell ref="S16:Z16"/>
    <mergeCell ref="AR18:AS18"/>
    <mergeCell ref="F17:H17"/>
    <mergeCell ref="I17:L17"/>
    <mergeCell ref="M17:R17"/>
    <mergeCell ref="F16:H16"/>
    <mergeCell ref="I16:L16"/>
    <mergeCell ref="AO18:AQ18"/>
    <mergeCell ref="AM18:AN18"/>
    <mergeCell ref="AM16:AN16"/>
    <mergeCell ref="S17:Z17"/>
    <mergeCell ref="AA17:AL17"/>
    <mergeCell ref="AO17:AQ17"/>
    <mergeCell ref="AR17:AS17"/>
    <mergeCell ref="I18:L18"/>
    <mergeCell ref="M18:R18"/>
    <mergeCell ref="S18:Z18"/>
    <mergeCell ref="AA18:AL18"/>
    <mergeCell ref="A3:BC3"/>
    <mergeCell ref="A9:B9"/>
    <mergeCell ref="F9:H9"/>
    <mergeCell ref="I9:L9"/>
    <mergeCell ref="M9:R9"/>
    <mergeCell ref="C9:E9"/>
    <mergeCell ref="S9:Z9"/>
    <mergeCell ref="AA9:AL9"/>
    <mergeCell ref="AR9:AS9"/>
    <mergeCell ref="AM9:AN9"/>
    <mergeCell ref="AV6:AW6"/>
    <mergeCell ref="AY6:AZ6"/>
    <mergeCell ref="BA6:BC6"/>
    <mergeCell ref="M8:AS8"/>
    <mergeCell ref="F15:H15"/>
    <mergeCell ref="I15:L15"/>
    <mergeCell ref="M15:R15"/>
    <mergeCell ref="AR14:AS14"/>
    <mergeCell ref="AR15:AS15"/>
    <mergeCell ref="I13:L13"/>
    <mergeCell ref="S15:Z15"/>
    <mergeCell ref="AA15:AL15"/>
    <mergeCell ref="AO15:AQ15"/>
    <mergeCell ref="AT24:AV24"/>
    <mergeCell ref="AM23:AN23"/>
    <mergeCell ref="AO23:AQ23"/>
    <mergeCell ref="AA23:AL23"/>
    <mergeCell ref="M21:R21"/>
    <mergeCell ref="S21:Z21"/>
    <mergeCell ref="I19:L19"/>
    <mergeCell ref="I20:L20"/>
    <mergeCell ref="S20:Z20"/>
    <mergeCell ref="AA20:AL20"/>
    <mergeCell ref="AM20:AN20"/>
    <mergeCell ref="AR19:AS19"/>
    <mergeCell ref="M19:R19"/>
    <mergeCell ref="S19:Z19"/>
    <mergeCell ref="AA19:AL19"/>
    <mergeCell ref="AM21:AN21"/>
    <mergeCell ref="AT22:AV22"/>
    <mergeCell ref="AR23:AS23"/>
    <mergeCell ref="AT23:AV23"/>
    <mergeCell ref="AR22:AS22"/>
    <mergeCell ref="S27:Z27"/>
    <mergeCell ref="AA27:AL27"/>
    <mergeCell ref="AM24:AN24"/>
    <mergeCell ref="AM25:AN25"/>
    <mergeCell ref="AM26:AN26"/>
    <mergeCell ref="S26:Z26"/>
    <mergeCell ref="AA26:AL26"/>
    <mergeCell ref="AM27:AN27"/>
    <mergeCell ref="AA24:AL24"/>
    <mergeCell ref="AA25:AL25"/>
    <mergeCell ref="S25:Z25"/>
    <mergeCell ref="S24:Z24"/>
    <mergeCell ref="C16:E17"/>
    <mergeCell ref="AO26:AQ26"/>
    <mergeCell ref="AR26:AS26"/>
    <mergeCell ref="AO24:AQ24"/>
    <mergeCell ref="M26:R26"/>
    <mergeCell ref="S23:Z23"/>
    <mergeCell ref="AO27:AQ27"/>
    <mergeCell ref="AO25:AQ25"/>
    <mergeCell ref="AR24:AS24"/>
    <mergeCell ref="F25:H25"/>
    <mergeCell ref="I25:L25"/>
    <mergeCell ref="AA21:AL21"/>
    <mergeCell ref="F20:H20"/>
    <mergeCell ref="M23:R23"/>
    <mergeCell ref="F23:H23"/>
    <mergeCell ref="AO21:AQ21"/>
    <mergeCell ref="F22:H22"/>
    <mergeCell ref="I22:L22"/>
    <mergeCell ref="M22:R22"/>
    <mergeCell ref="S22:Z22"/>
    <mergeCell ref="AA22:AL22"/>
    <mergeCell ref="I23:L23"/>
    <mergeCell ref="M24:R24"/>
    <mergeCell ref="I24:L24"/>
    <mergeCell ref="AU31:BC31"/>
    <mergeCell ref="AO22:AQ22"/>
    <mergeCell ref="A10:B15"/>
    <mergeCell ref="C10:E11"/>
    <mergeCell ref="C12:E13"/>
    <mergeCell ref="C14:E15"/>
    <mergeCell ref="AM15:AN15"/>
    <mergeCell ref="M12:R12"/>
    <mergeCell ref="S12:Z12"/>
    <mergeCell ref="AA12:AL12"/>
    <mergeCell ref="AM10:AN10"/>
    <mergeCell ref="AM11:AN11"/>
    <mergeCell ref="I14:L14"/>
    <mergeCell ref="S14:Z14"/>
    <mergeCell ref="AA14:AL14"/>
    <mergeCell ref="AO12:AQ12"/>
    <mergeCell ref="M13:R13"/>
    <mergeCell ref="S13:Z13"/>
    <mergeCell ref="AM12:AN12"/>
    <mergeCell ref="AA13:AL13"/>
    <mergeCell ref="AM19:AN19"/>
    <mergeCell ref="AM17:AN17"/>
    <mergeCell ref="M20:R20"/>
    <mergeCell ref="A16:B21"/>
    <mergeCell ref="A38:B40"/>
    <mergeCell ref="A41:B43"/>
    <mergeCell ref="A28:BC28"/>
    <mergeCell ref="BC44:BC46"/>
    <mergeCell ref="BC38:BC40"/>
    <mergeCell ref="BC41:BC43"/>
    <mergeCell ref="AO37:BC37"/>
    <mergeCell ref="AO38:BB40"/>
    <mergeCell ref="AO41:BB43"/>
    <mergeCell ref="C43:F43"/>
    <mergeCell ref="G43:J43"/>
    <mergeCell ref="A32:F32"/>
    <mergeCell ref="G32:M32"/>
    <mergeCell ref="A37:B37"/>
    <mergeCell ref="N32:S32"/>
    <mergeCell ref="T32:AN32"/>
    <mergeCell ref="AO32:AT32"/>
    <mergeCell ref="AU32:BC32"/>
    <mergeCell ref="A31:F31"/>
    <mergeCell ref="G31:M31"/>
    <mergeCell ref="N31:S31"/>
    <mergeCell ref="T31:AN31"/>
    <mergeCell ref="AO31:AT31"/>
    <mergeCell ref="A33:F33"/>
    <mergeCell ref="AW26:AY27"/>
    <mergeCell ref="AZ26:BB26"/>
    <mergeCell ref="AZ27:BB27"/>
    <mergeCell ref="AZ24:BB24"/>
    <mergeCell ref="AW24:AY25"/>
    <mergeCell ref="M27:R27"/>
    <mergeCell ref="M25:R25"/>
    <mergeCell ref="AA11:AL11"/>
    <mergeCell ref="AT27:AV27"/>
    <mergeCell ref="AZ21:BB21"/>
    <mergeCell ref="AZ22:BB22"/>
    <mergeCell ref="AZ23:BB23"/>
    <mergeCell ref="AR27:AS27"/>
    <mergeCell ref="AT26:AV26"/>
    <mergeCell ref="AW10:AY11"/>
    <mergeCell ref="AW12:AY13"/>
    <mergeCell ref="AW14:AY15"/>
    <mergeCell ref="AW16:AY17"/>
    <mergeCell ref="AW18:AY19"/>
    <mergeCell ref="AZ20:BB20"/>
    <mergeCell ref="AZ12:BB12"/>
    <mergeCell ref="AZ15:BB15"/>
    <mergeCell ref="AZ16:BB16"/>
    <mergeCell ref="AZ17:BB17"/>
    <mergeCell ref="C18:E19"/>
    <mergeCell ref="C20:E21"/>
    <mergeCell ref="C22:E23"/>
    <mergeCell ref="C24:E25"/>
    <mergeCell ref="C26:E27"/>
    <mergeCell ref="A22:B27"/>
    <mergeCell ref="F27:H27"/>
    <mergeCell ref="I27:L27"/>
    <mergeCell ref="F26:H26"/>
    <mergeCell ref="F24:H24"/>
    <mergeCell ref="I26:L26"/>
    <mergeCell ref="F18:H18"/>
    <mergeCell ref="F21:H21"/>
    <mergeCell ref="I21:L21"/>
    <mergeCell ref="F19:H19"/>
    <mergeCell ref="G33:M33"/>
    <mergeCell ref="N33:S33"/>
    <mergeCell ref="T33:AN33"/>
    <mergeCell ref="AO33:AT33"/>
    <mergeCell ref="AU33:BC33"/>
    <mergeCell ref="C37:F37"/>
    <mergeCell ref="G37:J37"/>
    <mergeCell ref="K37:Q37"/>
    <mergeCell ref="R37:S37"/>
    <mergeCell ref="T37:Z37"/>
    <mergeCell ref="AA37:AN37"/>
    <mergeCell ref="C38:F38"/>
    <mergeCell ref="G38:J38"/>
    <mergeCell ref="K38:P38"/>
    <mergeCell ref="R38:S38"/>
    <mergeCell ref="T38:Y38"/>
    <mergeCell ref="AA38:AM38"/>
    <mergeCell ref="C39:F39"/>
    <mergeCell ref="G39:J39"/>
    <mergeCell ref="K39:P39"/>
    <mergeCell ref="R39:S39"/>
    <mergeCell ref="T39:Y39"/>
    <mergeCell ref="AA39:AM39"/>
    <mergeCell ref="C40:F40"/>
    <mergeCell ref="G40:J40"/>
    <mergeCell ref="K40:P40"/>
    <mergeCell ref="R40:S40"/>
    <mergeCell ref="T40:Y40"/>
    <mergeCell ref="AA40:AM40"/>
    <mergeCell ref="C41:F41"/>
    <mergeCell ref="G41:J41"/>
    <mergeCell ref="K41:P41"/>
    <mergeCell ref="R41:S41"/>
    <mergeCell ref="T41:Y41"/>
    <mergeCell ref="AA41:AM41"/>
    <mergeCell ref="AA42:AM42"/>
    <mergeCell ref="C46:F46"/>
    <mergeCell ref="G46:J46"/>
    <mergeCell ref="K46:P46"/>
    <mergeCell ref="K43:P43"/>
    <mergeCell ref="R43:S43"/>
    <mergeCell ref="T43:Y43"/>
    <mergeCell ref="C44:F44"/>
    <mergeCell ref="G44:J44"/>
    <mergeCell ref="K44:P44"/>
    <mergeCell ref="R44:S44"/>
    <mergeCell ref="AA43:AM43"/>
    <mergeCell ref="AW1:BB1"/>
    <mergeCell ref="AW2:BB2"/>
    <mergeCell ref="A47:AN47"/>
    <mergeCell ref="AO47:BB47"/>
    <mergeCell ref="A49:F49"/>
    <mergeCell ref="G49:J49"/>
    <mergeCell ref="AO44:BB46"/>
    <mergeCell ref="C45:F45"/>
    <mergeCell ref="G45:J45"/>
    <mergeCell ref="K45:P45"/>
    <mergeCell ref="R45:S45"/>
    <mergeCell ref="T45:Y45"/>
    <mergeCell ref="R46:S46"/>
    <mergeCell ref="T46:Y46"/>
    <mergeCell ref="AA46:AM46"/>
    <mergeCell ref="AA45:AM45"/>
    <mergeCell ref="T44:Y44"/>
    <mergeCell ref="AA44:AM44"/>
    <mergeCell ref="A44:B46"/>
    <mergeCell ref="C42:F42"/>
    <mergeCell ref="G42:J42"/>
    <mergeCell ref="K42:P42"/>
    <mergeCell ref="R42:S42"/>
    <mergeCell ref="T42:Y42"/>
  </mergeCells>
  <phoneticPr fontId="26"/>
  <conditionalFormatting sqref="M10:R10">
    <cfRule type="expression" dxfId="81" priority="21" stopIfTrue="1">
      <formula>AND($M10&lt;&gt;"",$AM10&lt;&gt;"D1",$AM10&lt;&gt;"D2",$AM10&lt;&gt;"",$AM10&lt;&gt;"D3",$AM10&lt;&gt;"D4")</formula>
    </cfRule>
  </conditionalFormatting>
  <conditionalFormatting sqref="M16:R16">
    <cfRule type="expression" dxfId="80" priority="20" stopIfTrue="1">
      <formula>AND($M16&lt;&gt;"",$AM16&lt;&gt;"D1",$AM16&lt;&gt;"D2",$AM16&lt;&gt;"D3")</formula>
    </cfRule>
  </conditionalFormatting>
  <conditionalFormatting sqref="M22:R22">
    <cfRule type="expression" dxfId="79" priority="19" stopIfTrue="1">
      <formula>AND($M22&lt;&gt;"",$AM22&lt;&gt;"D1",$AM22&lt;&gt;"D2",$AM22&lt;&gt;"D3")</formula>
    </cfRule>
  </conditionalFormatting>
  <conditionalFormatting sqref="T31">
    <cfRule type="expression" dxfId="78" priority="18" stopIfTrue="1">
      <formula>AND(COUNTIF($I$10:$L$15,"吹込・吹付")&gt;0,$T$31="")</formula>
    </cfRule>
  </conditionalFormatting>
  <conditionalFormatting sqref="T32">
    <cfRule type="expression" dxfId="77" priority="17" stopIfTrue="1">
      <formula>AND(COUNTIF($I$16:$L$21,"吹込・吹付")&gt;0,$T$32="")</formula>
    </cfRule>
  </conditionalFormatting>
  <conditionalFormatting sqref="T33">
    <cfRule type="expression" dxfId="76" priority="16" stopIfTrue="1">
      <formula>AND(COUNTIF($I$22:$L$27,"吹込・吹付")&gt;0,$T$33="")</formula>
    </cfRule>
  </conditionalFormatting>
  <conditionalFormatting sqref="M11:R11">
    <cfRule type="expression" dxfId="75" priority="15">
      <formula>AND($M11&lt;&gt;"",$AM11&lt;&gt;"D1",$AM11&lt;&gt;"D2",$AM11&lt;&gt;"",$AM11&lt;&gt;"D3",$AM11&lt;&gt;"D4")</formula>
    </cfRule>
  </conditionalFormatting>
  <conditionalFormatting sqref="M12:R12">
    <cfRule type="expression" dxfId="74" priority="14">
      <formula>AND($M12&lt;&gt;"",$AM12&lt;&gt;"D1",$AM12&lt;&gt;"D2",$AM12&lt;&gt;"",$AM12&lt;&gt;"D3",$AM12&lt;&gt;"D4")</formula>
    </cfRule>
  </conditionalFormatting>
  <conditionalFormatting sqref="M13:R13">
    <cfRule type="expression" dxfId="73" priority="13">
      <formula>AND($M13&lt;&gt;"",$AM13&lt;&gt;"D1",$AM13&lt;&gt;"D2",$AM13&lt;&gt;"",$AM13&lt;&gt;"D3",$AM13&lt;&gt;"D4")</formula>
    </cfRule>
  </conditionalFormatting>
  <conditionalFormatting sqref="M14:R14">
    <cfRule type="expression" dxfId="72" priority="12">
      <formula>AND($M14&lt;&gt;"",$AM14&lt;&gt;"D1",$AM14&lt;&gt;"D2",$AM14&lt;&gt;"",$AM14&lt;&gt;"D3",$AM14&lt;&gt;"D4")</formula>
    </cfRule>
  </conditionalFormatting>
  <conditionalFormatting sqref="M15:R15">
    <cfRule type="expression" dxfId="71" priority="11">
      <formula>AND($M15&lt;&gt;"",$AM15&lt;&gt;"D1",$AM15&lt;&gt;"D2",$AM15&lt;&gt;"",$AM15&lt;&gt;"D3",$AM15&lt;&gt;"D4")</formula>
    </cfRule>
  </conditionalFormatting>
  <conditionalFormatting sqref="M17:R17">
    <cfRule type="expression" dxfId="70" priority="10">
      <formula>AND($M17&lt;&gt;"",$AM17&lt;&gt;"D1",$AM17&lt;&gt;"D2",$AM17&lt;&gt;"D3")</formula>
    </cfRule>
  </conditionalFormatting>
  <conditionalFormatting sqref="M18:R18">
    <cfRule type="expression" dxfId="69" priority="9">
      <formula>AND($M18&lt;&gt;"",$AM18&lt;&gt;"D1",$AM18&lt;&gt;"D2",$AM18&lt;&gt;"D3")</formula>
    </cfRule>
  </conditionalFormatting>
  <conditionalFormatting sqref="M19:R19">
    <cfRule type="expression" dxfId="68" priority="8">
      <formula>AND($M19&lt;&gt;"",$AM19&lt;&gt;"D1",$AM19&lt;&gt;"D2",$AM19&lt;&gt;"D3")</formula>
    </cfRule>
  </conditionalFormatting>
  <conditionalFormatting sqref="M20:R20">
    <cfRule type="expression" dxfId="67" priority="7">
      <formula>AND($M20&lt;&gt;"",$AM20&lt;&gt;"D1",$AM20&lt;&gt;"D2",$AM20&lt;&gt;"D3")</formula>
    </cfRule>
  </conditionalFormatting>
  <conditionalFormatting sqref="M21:R21">
    <cfRule type="expression" dxfId="66" priority="6">
      <formula>AND($M21&lt;&gt;"",$AM21&lt;&gt;"D1",$AM21&lt;&gt;"D2",$AM21&lt;&gt;"D3")</formula>
    </cfRule>
  </conditionalFormatting>
  <conditionalFormatting sqref="M23:R23">
    <cfRule type="expression" dxfId="65" priority="5">
      <formula>AND($M23&lt;&gt;"",$AM23&lt;&gt;"D1",$AM23&lt;&gt;"D2",$AM23&lt;&gt;"D3")</formula>
    </cfRule>
  </conditionalFormatting>
  <conditionalFormatting sqref="M24:R24">
    <cfRule type="expression" dxfId="64" priority="4">
      <formula>AND($M24&lt;&gt;"",$AM24&lt;&gt;"D1",$AM24&lt;&gt;"D2",$AM24&lt;&gt;"D3")</formula>
    </cfRule>
  </conditionalFormatting>
  <conditionalFormatting sqref="M25:R25">
    <cfRule type="expression" dxfId="63" priority="3">
      <formula>AND($M25&lt;&gt;"",$AM25&lt;&gt;"D1",$AM25&lt;&gt;"D2",$AM25&lt;&gt;"D3")</formula>
    </cfRule>
  </conditionalFormatting>
  <conditionalFormatting sqref="M26:R26">
    <cfRule type="expression" dxfId="62" priority="2">
      <formula>AND($M26&lt;&gt;"",$AM26&lt;&gt;"D1",$AM26&lt;&gt;"D2",$AM26&lt;&gt;"D3")</formula>
    </cfRule>
  </conditionalFormatting>
  <conditionalFormatting sqref="M27:R27">
    <cfRule type="expression" dxfId="61" priority="1">
      <formula>AND($M27&lt;&gt;"",$AM27&lt;&gt;"D1",$AM27&lt;&gt;"D2",$AM27&lt;&gt;"D3")</formula>
    </cfRule>
  </conditionalFormatting>
  <dataValidations count="8">
    <dataValidation type="textLength" imeMode="disabled" operator="equal" allowBlank="1" showInputMessage="1" showErrorMessage="1" errorTitle="文字数エラー" error="財団掲載型番の10文字で登録してください。" sqref="M10:R27" xr:uid="{00000000-0002-0000-0200-000000000000}">
      <formula1>10</formula1>
    </dataValidation>
    <dataValidation type="custom" imeMode="disabled" allowBlank="1" showInputMessage="1" showErrorMessage="1" errorTitle="入力エラー" error="小数点は第三位まで、四位以下四捨五入で入力して下さい。" sqref="AO10:AQ27" xr:uid="{00000000-0002-0000-0200-000001000000}">
      <formula1>AO10-ROUND(AO10,3)=0</formula1>
    </dataValidation>
    <dataValidation type="custom" imeMode="disabled" allowBlank="1" showInputMessage="1" showErrorMessage="1" errorTitle="入力エラー" error="小数点は第一位まで、二位以下切り捨てで入力して下さい。" sqref="AT10:AY27" xr:uid="{00000000-0002-0000-0200-000002000000}">
      <formula1>AT10-ROUNDDOWN(AT10,1)=0</formula1>
    </dataValidation>
    <dataValidation type="list" imeMode="disabled" operator="equal" allowBlank="1" showInputMessage="1" showErrorMessage="1" errorTitle="入力エラー" error="プルダウンより選択してください。" sqref="I10:L27" xr:uid="{00000000-0002-0000-0200-000003000000}">
      <formula1>"吹込・吹付,吹込・吹付以外,真空断熱材"</formula1>
    </dataValidation>
    <dataValidation imeMode="disabled" allowBlank="1" showInputMessage="1" showErrorMessage="1" sqref="AV6:AW6 AY6:AZ6" xr:uid="{00000000-0002-0000-0200-000004000000}"/>
    <dataValidation type="textLength" imeMode="halfAlpha" operator="equal" allowBlank="1" showInputMessage="1" showErrorMessage="1" errorTitle="文字数エラー" error="2桁の英数字で入力してください。" sqref="AM10:AN27" xr:uid="{00000000-0002-0000-0200-000005000000}">
      <formula1>2</formula1>
    </dataValidation>
    <dataValidation type="custom" imeMode="disabled" allowBlank="1" showInputMessage="1" showErrorMessage="1" errorTitle="入力エラー" error="小数点は第二位まで、三位以下切り捨てで入力して下さい。" sqref="AZ10:BB27" xr:uid="{00000000-0002-0000-0200-000006000000}">
      <formula1>AZ10-ROUNDDOWN(AZ10,2)=0</formula1>
    </dataValidation>
    <dataValidation type="custom" imeMode="disabled" allowBlank="1" showInputMessage="1" showErrorMessage="1" errorTitle="入力エラー" error="小数点以下第一位を切り捨てで入力して下さい。" sqref="AR10:AS27" xr:uid="{00000000-0002-0000-0200-000007000000}">
      <formula1>AR10-ROUNDDOWN(AR10,0)=0</formula1>
    </dataValidation>
  </dataValidations>
  <printOptions horizontalCentered="1"/>
  <pageMargins left="0.15748031496062992" right="0.15748031496062992" top="0.43307086614173229" bottom="0" header="0.31496062992125984" footer="0.31496062992125984"/>
  <pageSetup paperSize="9" scale="45" orientation="portrait" r:id="rId1"/>
  <headerFooter>
    <oddHeader>&amp;RVERSION 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C151"/>
  <sheetViews>
    <sheetView showGridLines="0" showZeros="0" view="pageBreakPreview" zoomScale="55" zoomScaleNormal="100" zoomScaleSheetLayoutView="55" workbookViewId="0">
      <selection activeCell="AV6" sqref="AV6:AW6"/>
    </sheetView>
  </sheetViews>
  <sheetFormatPr defaultColWidth="9" defaultRowHeight="13" x14ac:dyDescent="0.2"/>
  <cols>
    <col min="1" max="36" width="3.6328125" style="7" customWidth="1"/>
    <col min="37" max="38" width="4.08984375" style="7" customWidth="1"/>
    <col min="39" max="85" width="3.6328125" style="7" customWidth="1"/>
    <col min="86" max="16384" width="9" style="7"/>
  </cols>
  <sheetData>
    <row r="1" spans="1:55" ht="18.75" customHeight="1" x14ac:dyDescent="0.2">
      <c r="A1" s="40" t="s">
        <v>247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25"/>
      <c r="AN1" s="25"/>
      <c r="AO1" s="25"/>
      <c r="AV1" s="278" t="str">
        <f>'様式第１｜交付申請書'!$BR$2</f>
        <v>事業番号</v>
      </c>
      <c r="AW1" s="507">
        <f>'様式第１｜交付申請書'!$CA$2</f>
        <v>0</v>
      </c>
      <c r="AX1" s="507"/>
      <c r="AY1" s="507"/>
      <c r="AZ1" s="507"/>
      <c r="BA1" s="507"/>
      <c r="BB1" s="507"/>
      <c r="BC1" s="51"/>
    </row>
    <row r="2" spans="1:55" ht="18.75" customHeight="1" x14ac:dyDescent="0.2">
      <c r="AR2" s="3"/>
      <c r="AV2" s="278" t="str">
        <f>'様式第１｜交付申請書'!$BR$3</f>
        <v>申請者名</v>
      </c>
      <c r="AW2" s="507" t="str">
        <f>'様式第１｜交付申請書'!$CA$3</f>
        <v/>
      </c>
      <c r="AX2" s="507"/>
      <c r="AY2" s="507"/>
      <c r="AZ2" s="507"/>
      <c r="BA2" s="507"/>
      <c r="BB2" s="507"/>
      <c r="BC2" s="284" t="str">
        <f>IF(OR('様式第１｜交付申請書'!$BD$15&lt;&gt;"",'様式第１｜交付申請書'!$AJ$51&lt;&gt;""),'様式第１｜交付申請書'!$BD$15&amp;"邸"&amp;RIGHT(TRIM('様式第１｜交付申請書'!$N$51&amp;'様式第１｜交付申請書'!$Y$51&amp;'様式第１｜交付申請書'!$AJ$51),4),"")</f>
        <v/>
      </c>
    </row>
    <row r="3" spans="1:55" ht="30" customHeight="1" x14ac:dyDescent="0.2">
      <c r="A3" s="829" t="s">
        <v>203</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row>
    <row r="4" spans="1:55" ht="3" customHeigh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ht="31.4" customHeight="1" x14ac:dyDescent="0.3">
      <c r="A5" s="288" t="s">
        <v>286</v>
      </c>
      <c r="B5" s="40"/>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4"/>
      <c r="AT5" s="4"/>
      <c r="AU5" s="27"/>
      <c r="AV5" s="27"/>
      <c r="AW5" s="4"/>
      <c r="AX5" s="4"/>
      <c r="AY5" s="4"/>
      <c r="AZ5" s="4"/>
      <c r="BA5" s="4"/>
      <c r="BB5" s="4"/>
      <c r="BC5" s="151" t="s">
        <v>3</v>
      </c>
    </row>
    <row r="6" spans="1:55" ht="21" customHeight="1" x14ac:dyDescent="0.3">
      <c r="A6" s="281"/>
      <c r="B6" s="282"/>
      <c r="C6" s="272" t="s">
        <v>226</v>
      </c>
      <c r="D6" s="26"/>
      <c r="E6" s="26"/>
      <c r="F6" s="26"/>
      <c r="G6" s="279"/>
      <c r="H6" s="280"/>
      <c r="I6" s="272" t="s">
        <v>166</v>
      </c>
      <c r="J6" s="26"/>
      <c r="K6" s="4"/>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11" t="s">
        <v>127</v>
      </c>
      <c r="AV6" s="839"/>
      <c r="AW6" s="839"/>
      <c r="AX6" s="24" t="s">
        <v>126</v>
      </c>
      <c r="AY6" s="839"/>
      <c r="AZ6" s="839"/>
      <c r="BA6" s="541" t="s">
        <v>125</v>
      </c>
      <c r="BB6" s="541"/>
      <c r="BC6" s="541"/>
    </row>
    <row r="7" spans="1:55" ht="7.5" customHeight="1" thickBot="1" x14ac:dyDescent="0.35">
      <c r="A7" s="39"/>
      <c r="B7" s="39"/>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10"/>
      <c r="AV7" s="274"/>
      <c r="AW7" s="274"/>
      <c r="AX7" s="24"/>
      <c r="AY7" s="274"/>
      <c r="AZ7" s="274"/>
      <c r="BA7" s="216"/>
      <c r="BB7" s="216"/>
      <c r="BC7" s="216"/>
    </row>
    <row r="8" spans="1:55" ht="24.75" customHeight="1" x14ac:dyDescent="0.2">
      <c r="A8" s="1043" t="s">
        <v>104</v>
      </c>
      <c r="B8" s="1044"/>
      <c r="C8" s="1044"/>
      <c r="D8" s="1045"/>
      <c r="E8" s="1049" t="s">
        <v>221</v>
      </c>
      <c r="F8" s="1050"/>
      <c r="G8" s="1050"/>
      <c r="H8" s="1050"/>
      <c r="I8" s="1050"/>
      <c r="J8" s="1050"/>
      <c r="K8" s="1050"/>
      <c r="L8" s="1050"/>
      <c r="M8" s="1050"/>
      <c r="N8" s="1051"/>
      <c r="O8" s="231"/>
      <c r="P8" s="13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17"/>
    </row>
    <row r="9" spans="1:55" ht="24.75" customHeight="1" thickBot="1" x14ac:dyDescent="0.25">
      <c r="A9" s="1046"/>
      <c r="B9" s="1047"/>
      <c r="C9" s="1047"/>
      <c r="D9" s="1048"/>
      <c r="E9" s="1052"/>
      <c r="F9" s="1053"/>
      <c r="G9" s="1053"/>
      <c r="H9" s="1053"/>
      <c r="I9" s="1053"/>
      <c r="J9" s="1053"/>
      <c r="K9" s="1053"/>
      <c r="L9" s="1053"/>
      <c r="M9" s="1053"/>
      <c r="N9" s="1054"/>
      <c r="O9" s="231"/>
      <c r="P9" s="135"/>
      <c r="Q9" s="968" t="str">
        <f>IF(COUNTIF(AK15:AL39,"err")&gt;0,"グレードと一致しない型番があります。登録番号を確認して下さい。","")</f>
        <v/>
      </c>
      <c r="R9" s="968"/>
      <c r="S9" s="968"/>
      <c r="T9" s="968"/>
      <c r="U9" s="968"/>
      <c r="V9" s="968"/>
      <c r="W9" s="968"/>
      <c r="X9" s="968"/>
      <c r="Y9" s="968"/>
      <c r="Z9" s="968"/>
      <c r="AA9" s="968"/>
      <c r="AB9" s="968"/>
      <c r="AC9" s="968"/>
      <c r="AD9" s="968"/>
      <c r="AE9" s="968"/>
      <c r="AF9" s="968"/>
      <c r="AG9" s="968"/>
      <c r="AH9" s="968"/>
      <c r="AI9" s="968"/>
      <c r="AJ9" s="968"/>
      <c r="AK9" s="968"/>
      <c r="AL9" s="968"/>
      <c r="AM9" s="968"/>
      <c r="AN9" s="968"/>
      <c r="AO9" s="968"/>
      <c r="AP9" s="968"/>
      <c r="AQ9" s="968"/>
      <c r="AR9" s="968"/>
      <c r="AS9" s="968"/>
      <c r="AT9" s="968"/>
      <c r="AU9" s="968"/>
      <c r="AV9" s="968"/>
      <c r="AW9" s="968"/>
      <c r="AX9" s="968"/>
      <c r="AY9" s="968"/>
      <c r="AZ9" s="968"/>
      <c r="BA9" s="968"/>
      <c r="BB9" s="968"/>
      <c r="BC9" s="17"/>
    </row>
    <row r="10" spans="1:55" ht="9" customHeight="1" x14ac:dyDescent="0.2">
      <c r="A10" s="28"/>
      <c r="B10" s="28"/>
      <c r="C10" s="29"/>
      <c r="D10" s="29"/>
      <c r="E10" s="29"/>
      <c r="F10" s="29"/>
      <c r="G10" s="29"/>
      <c r="H10" s="29"/>
      <c r="I10" s="29"/>
      <c r="J10" s="29"/>
      <c r="K10" s="29"/>
      <c r="L10" s="29"/>
      <c r="M10" s="29"/>
      <c r="N10" s="29"/>
      <c r="O10" s="29"/>
      <c r="P10" s="29"/>
      <c r="Q10" s="4"/>
      <c r="R10" s="4"/>
      <c r="S10" s="4"/>
      <c r="T10" s="4"/>
      <c r="U10" s="4"/>
      <c r="V10" s="4"/>
      <c r="W10" s="4"/>
      <c r="X10" s="4"/>
      <c r="Y10" s="4"/>
      <c r="Z10" s="4"/>
      <c r="AA10" s="29"/>
      <c r="AB10" s="29"/>
      <c r="AC10" s="29"/>
      <c r="AD10" s="4"/>
      <c r="AE10" s="4"/>
      <c r="AF10" s="4"/>
      <c r="AG10" s="4"/>
      <c r="AH10" s="4"/>
      <c r="AI10" s="4"/>
      <c r="AJ10" s="4"/>
      <c r="AK10" s="4"/>
      <c r="AL10" s="4"/>
      <c r="AM10" s="4"/>
      <c r="AN10" s="4"/>
      <c r="AO10" s="4"/>
      <c r="AP10" s="4"/>
      <c r="AQ10" s="4"/>
      <c r="AR10" s="4"/>
      <c r="AS10" s="4"/>
      <c r="AT10" s="4"/>
      <c r="AU10" s="4"/>
      <c r="AV10" s="4"/>
      <c r="AW10" s="4"/>
      <c r="AX10" s="4"/>
      <c r="AY10" s="4"/>
    </row>
    <row r="11" spans="1:55" ht="29.25" customHeight="1" x14ac:dyDescent="0.2">
      <c r="A11" s="901" t="s">
        <v>285</v>
      </c>
      <c r="B11" s="902"/>
      <c r="C11" s="902"/>
      <c r="D11" s="902"/>
      <c r="E11" s="902"/>
      <c r="F11" s="902"/>
      <c r="G11" s="902"/>
      <c r="H11" s="902"/>
      <c r="I11" s="902"/>
      <c r="J11" s="902"/>
      <c r="K11" s="902"/>
      <c r="L11" s="902"/>
      <c r="M11" s="902"/>
      <c r="N11" s="902"/>
      <c r="O11" s="902"/>
      <c r="P11" s="902"/>
      <c r="Q11" s="902"/>
      <c r="R11" s="902"/>
      <c r="S11" s="902"/>
      <c r="T11" s="902"/>
      <c r="U11" s="902"/>
      <c r="V11" s="902"/>
      <c r="W11" s="902"/>
      <c r="X11" s="902"/>
      <c r="Y11" s="902"/>
      <c r="Z11" s="902"/>
      <c r="AA11" s="902"/>
      <c r="AB11" s="902"/>
      <c r="AC11" s="902"/>
      <c r="AD11" s="902"/>
      <c r="AE11" s="902"/>
      <c r="AF11" s="902"/>
      <c r="AG11" s="902"/>
      <c r="AH11" s="902"/>
      <c r="AI11" s="902"/>
      <c r="AJ11" s="902"/>
      <c r="AK11" s="902"/>
      <c r="AL11" s="903"/>
      <c r="AM11" s="911" t="s">
        <v>5</v>
      </c>
      <c r="AN11" s="912"/>
      <c r="AO11" s="912"/>
      <c r="AP11" s="912"/>
      <c r="AQ11" s="912"/>
      <c r="AR11" s="912"/>
      <c r="AS11" s="913"/>
      <c r="AT11" s="40"/>
      <c r="AU11" s="40"/>
      <c r="AV11" s="40"/>
      <c r="AW11" s="4"/>
      <c r="AX11" s="4"/>
      <c r="AY11" s="4"/>
    </row>
    <row r="12" spans="1:55" ht="9" customHeight="1" thickBot="1" x14ac:dyDescent="0.25">
      <c r="A12" s="28"/>
      <c r="B12" s="28"/>
      <c r="C12" s="29"/>
      <c r="D12" s="29"/>
      <c r="E12" s="29"/>
      <c r="F12" s="29"/>
      <c r="G12" s="29"/>
      <c r="H12" s="29"/>
      <c r="I12" s="29"/>
      <c r="J12" s="29"/>
      <c r="K12" s="29"/>
      <c r="L12" s="29"/>
      <c r="M12" s="29"/>
      <c r="N12" s="29"/>
      <c r="O12" s="29"/>
      <c r="P12" s="29"/>
      <c r="Q12" s="4"/>
      <c r="R12" s="4"/>
      <c r="S12" s="4"/>
      <c r="T12" s="4"/>
      <c r="U12" s="4"/>
      <c r="V12" s="4"/>
      <c r="W12" s="4"/>
      <c r="X12" s="4"/>
      <c r="Y12" s="4"/>
      <c r="Z12" s="4"/>
      <c r="AA12" s="29"/>
      <c r="AB12" s="29"/>
      <c r="AC12" s="29"/>
      <c r="AD12" s="4"/>
      <c r="AE12" s="4"/>
      <c r="AF12" s="4"/>
      <c r="AG12" s="4"/>
      <c r="AH12" s="4"/>
      <c r="AI12" s="4"/>
      <c r="AJ12" s="4"/>
      <c r="AK12" s="4"/>
      <c r="AL12" s="4"/>
      <c r="AM12" s="4"/>
      <c r="AN12" s="4"/>
      <c r="AO12" s="4"/>
      <c r="AP12" s="4"/>
      <c r="AQ12" s="4"/>
      <c r="AR12" s="4"/>
      <c r="AS12" s="4"/>
      <c r="AT12" s="4"/>
      <c r="AU12" s="4"/>
      <c r="AV12" s="4"/>
      <c r="AW12" s="4"/>
      <c r="AX12" s="4"/>
      <c r="AY12" s="4"/>
    </row>
    <row r="13" spans="1:55" ht="18.75" customHeight="1" x14ac:dyDescent="0.2">
      <c r="A13" s="998" t="s">
        <v>115</v>
      </c>
      <c r="B13" s="999"/>
      <c r="C13" s="999"/>
      <c r="D13" s="1000"/>
      <c r="E13" s="914" t="s">
        <v>250</v>
      </c>
      <c r="F13" s="915"/>
      <c r="G13" s="915"/>
      <c r="H13" s="915"/>
      <c r="I13" s="916"/>
      <c r="J13" s="914" t="s">
        <v>11</v>
      </c>
      <c r="K13" s="915"/>
      <c r="L13" s="915"/>
      <c r="M13" s="915"/>
      <c r="N13" s="915"/>
      <c r="O13" s="915"/>
      <c r="P13" s="915"/>
      <c r="Q13" s="915"/>
      <c r="R13" s="916"/>
      <c r="S13" s="914" t="s">
        <v>105</v>
      </c>
      <c r="T13" s="915"/>
      <c r="U13" s="915"/>
      <c r="V13" s="915"/>
      <c r="W13" s="915"/>
      <c r="X13" s="915"/>
      <c r="Y13" s="915"/>
      <c r="Z13" s="915"/>
      <c r="AA13" s="915"/>
      <c r="AB13" s="915"/>
      <c r="AC13" s="915"/>
      <c r="AD13" s="915"/>
      <c r="AE13" s="915"/>
      <c r="AF13" s="915"/>
      <c r="AG13" s="915"/>
      <c r="AH13" s="915"/>
      <c r="AI13" s="915"/>
      <c r="AJ13" s="916"/>
      <c r="AK13" s="980" t="s">
        <v>106</v>
      </c>
      <c r="AL13" s="981"/>
      <c r="AM13" s="994" t="s">
        <v>24</v>
      </c>
      <c r="AN13" s="995"/>
      <c r="AO13" s="995"/>
      <c r="AP13" s="995"/>
      <c r="AQ13" s="995"/>
      <c r="AR13" s="995"/>
      <c r="AS13" s="996"/>
      <c r="AT13" s="1006" t="s">
        <v>21</v>
      </c>
      <c r="AU13" s="1007"/>
      <c r="AV13" s="1008"/>
      <c r="AW13" s="914" t="s">
        <v>60</v>
      </c>
      <c r="AX13" s="915"/>
      <c r="AY13" s="916"/>
      <c r="AZ13" s="1021" t="s">
        <v>22</v>
      </c>
      <c r="BA13" s="1022"/>
      <c r="BB13" s="1022"/>
      <c r="BC13" s="1023"/>
    </row>
    <row r="14" spans="1:55" ht="28.5" customHeight="1" thickBot="1" x14ac:dyDescent="0.25">
      <c r="A14" s="1001"/>
      <c r="B14" s="1002"/>
      <c r="C14" s="1002"/>
      <c r="D14" s="1003"/>
      <c r="E14" s="917"/>
      <c r="F14" s="918"/>
      <c r="G14" s="918"/>
      <c r="H14" s="918"/>
      <c r="I14" s="919"/>
      <c r="J14" s="917"/>
      <c r="K14" s="918"/>
      <c r="L14" s="918"/>
      <c r="M14" s="918"/>
      <c r="N14" s="918"/>
      <c r="O14" s="918"/>
      <c r="P14" s="918"/>
      <c r="Q14" s="918"/>
      <c r="R14" s="919"/>
      <c r="S14" s="917"/>
      <c r="T14" s="918"/>
      <c r="U14" s="918"/>
      <c r="V14" s="918"/>
      <c r="W14" s="918"/>
      <c r="X14" s="918"/>
      <c r="Y14" s="918"/>
      <c r="Z14" s="918"/>
      <c r="AA14" s="918"/>
      <c r="AB14" s="918"/>
      <c r="AC14" s="918"/>
      <c r="AD14" s="918"/>
      <c r="AE14" s="918"/>
      <c r="AF14" s="918"/>
      <c r="AG14" s="918"/>
      <c r="AH14" s="918"/>
      <c r="AI14" s="918"/>
      <c r="AJ14" s="919"/>
      <c r="AK14" s="982"/>
      <c r="AL14" s="983"/>
      <c r="AM14" s="984" t="s">
        <v>14</v>
      </c>
      <c r="AN14" s="985"/>
      <c r="AO14" s="985"/>
      <c r="AP14" s="283" t="s">
        <v>107</v>
      </c>
      <c r="AQ14" s="985" t="s">
        <v>15</v>
      </c>
      <c r="AR14" s="985"/>
      <c r="AS14" s="997"/>
      <c r="AT14" s="1009"/>
      <c r="AU14" s="1010"/>
      <c r="AV14" s="1011"/>
      <c r="AW14" s="917"/>
      <c r="AX14" s="918"/>
      <c r="AY14" s="919"/>
      <c r="AZ14" s="1024"/>
      <c r="BA14" s="1025"/>
      <c r="BB14" s="1025"/>
      <c r="BC14" s="1026"/>
    </row>
    <row r="15" spans="1:55" s="30" customFormat="1" ht="30" customHeight="1" thickTop="1" x14ac:dyDescent="0.2">
      <c r="A15" s="986"/>
      <c r="B15" s="987"/>
      <c r="C15" s="987"/>
      <c r="D15" s="988"/>
      <c r="E15" s="841"/>
      <c r="F15" s="842"/>
      <c r="G15" s="842"/>
      <c r="H15" s="842"/>
      <c r="I15" s="843"/>
      <c r="J15" s="989"/>
      <c r="K15" s="990"/>
      <c r="L15" s="990"/>
      <c r="M15" s="990"/>
      <c r="N15" s="990"/>
      <c r="O15" s="990"/>
      <c r="P15" s="990"/>
      <c r="Q15" s="990"/>
      <c r="R15" s="991"/>
      <c r="S15" s="989"/>
      <c r="T15" s="990"/>
      <c r="U15" s="990"/>
      <c r="V15" s="990"/>
      <c r="W15" s="990"/>
      <c r="X15" s="990"/>
      <c r="Y15" s="990"/>
      <c r="Z15" s="990"/>
      <c r="AA15" s="990"/>
      <c r="AB15" s="990"/>
      <c r="AC15" s="990"/>
      <c r="AD15" s="990"/>
      <c r="AE15" s="990"/>
      <c r="AF15" s="990"/>
      <c r="AG15" s="990"/>
      <c r="AH15" s="990"/>
      <c r="AI15" s="990"/>
      <c r="AJ15" s="991"/>
      <c r="AK15" s="992" t="str">
        <f t="shared" ref="AK15:AK39" si="0">IF(E15="","",IF(AND(LEFT(E15,1)&amp;RIGHT(E15,1)&lt;&gt;"W1",LEFT(E15,1)&amp;RIGHT(E15,1)&lt;&gt;"W2",LEFT(E15,1)&amp;RIGHT(E15,1)&lt;&gt;"W3",LEFT(E15,1)&amp;RIGHT(E15,1)&lt;&gt;"W4"),"err",LEFT(E15,1)&amp;RIGHT(E15,1)))</f>
        <v/>
      </c>
      <c r="AL15" s="993"/>
      <c r="AM15" s="1033"/>
      <c r="AN15" s="1004"/>
      <c r="AO15" s="1004"/>
      <c r="AP15" s="261" t="s">
        <v>107</v>
      </c>
      <c r="AQ15" s="1004"/>
      <c r="AR15" s="1004"/>
      <c r="AS15" s="1005"/>
      <c r="AT15" s="1012" t="str">
        <f t="shared" ref="AT15:AT39" si="1">IF(AND(AM15&lt;&gt;"",AQ15&lt;&gt;""),ROUNDDOWN(AM15*AQ15/1000000,2),"")</f>
        <v/>
      </c>
      <c r="AU15" s="1013"/>
      <c r="AV15" s="1014"/>
      <c r="AW15" s="1015"/>
      <c r="AX15" s="1016"/>
      <c r="AY15" s="1017"/>
      <c r="AZ15" s="1027" t="str">
        <f t="shared" ref="AZ15:AZ39" si="2">IF(AT15&lt;&gt;"",AW15*AT15,"")</f>
        <v/>
      </c>
      <c r="BA15" s="1028"/>
      <c r="BB15" s="1028"/>
      <c r="BC15" s="1029"/>
    </row>
    <row r="16" spans="1:55" s="30" customFormat="1" ht="30" customHeight="1" x14ac:dyDescent="0.2">
      <c r="A16" s="874"/>
      <c r="B16" s="875"/>
      <c r="C16" s="875"/>
      <c r="D16" s="876"/>
      <c r="E16" s="877"/>
      <c r="F16" s="878"/>
      <c r="G16" s="878"/>
      <c r="H16" s="878"/>
      <c r="I16" s="879"/>
      <c r="J16" s="880"/>
      <c r="K16" s="881"/>
      <c r="L16" s="881"/>
      <c r="M16" s="881"/>
      <c r="N16" s="881"/>
      <c r="O16" s="881"/>
      <c r="P16" s="881"/>
      <c r="Q16" s="881"/>
      <c r="R16" s="882"/>
      <c r="S16" s="880"/>
      <c r="T16" s="881"/>
      <c r="U16" s="881"/>
      <c r="V16" s="881"/>
      <c r="W16" s="881"/>
      <c r="X16" s="881"/>
      <c r="Y16" s="881"/>
      <c r="Z16" s="881"/>
      <c r="AA16" s="881"/>
      <c r="AB16" s="881"/>
      <c r="AC16" s="881"/>
      <c r="AD16" s="881"/>
      <c r="AE16" s="881"/>
      <c r="AF16" s="881"/>
      <c r="AG16" s="881"/>
      <c r="AH16" s="881"/>
      <c r="AI16" s="881"/>
      <c r="AJ16" s="882"/>
      <c r="AK16" s="883" t="str">
        <f t="shared" ref="AK16:AK28" si="3">IF(E16="","",IF(AND(LEFT(E16,1)&amp;RIGHT(E16,1)&lt;&gt;"W1",LEFT(E16,1)&amp;RIGHT(E16,1)&lt;&gt;"W2",LEFT(E16,1)&amp;RIGHT(E16,1)&lt;&gt;"W3",LEFT(E16,1)&amp;RIGHT(E16,1)&lt;&gt;"W4"),"err",LEFT(E16,1)&amp;RIGHT(E16,1)))</f>
        <v/>
      </c>
      <c r="AL16" s="884"/>
      <c r="AM16" s="885"/>
      <c r="AN16" s="886"/>
      <c r="AO16" s="886"/>
      <c r="AP16" s="262" t="s">
        <v>107</v>
      </c>
      <c r="AQ16" s="886"/>
      <c r="AR16" s="886"/>
      <c r="AS16" s="887"/>
      <c r="AT16" s="888" t="str">
        <f t="shared" ref="AT16:AT28" si="4">IF(AND(AM16&lt;&gt;"",AQ16&lt;&gt;""),ROUNDDOWN(AM16*AQ16/1000000,2),"")</f>
        <v/>
      </c>
      <c r="AU16" s="889"/>
      <c r="AV16" s="890"/>
      <c r="AW16" s="891"/>
      <c r="AX16" s="892"/>
      <c r="AY16" s="893"/>
      <c r="AZ16" s="871" t="str">
        <f t="shared" ref="AZ16:AZ28" si="5">IF(AT16&lt;&gt;"",AW16*AT16,"")</f>
        <v/>
      </c>
      <c r="BA16" s="872"/>
      <c r="BB16" s="872"/>
      <c r="BC16" s="873"/>
    </row>
    <row r="17" spans="1:55" s="30" customFormat="1" ht="30" customHeight="1" x14ac:dyDescent="0.2">
      <c r="A17" s="874"/>
      <c r="B17" s="875"/>
      <c r="C17" s="875"/>
      <c r="D17" s="876"/>
      <c r="E17" s="877"/>
      <c r="F17" s="878"/>
      <c r="G17" s="878"/>
      <c r="H17" s="878"/>
      <c r="I17" s="879"/>
      <c r="J17" s="880"/>
      <c r="K17" s="881"/>
      <c r="L17" s="881"/>
      <c r="M17" s="881"/>
      <c r="N17" s="881"/>
      <c r="O17" s="881"/>
      <c r="P17" s="881"/>
      <c r="Q17" s="881"/>
      <c r="R17" s="882"/>
      <c r="S17" s="880"/>
      <c r="T17" s="881"/>
      <c r="U17" s="881"/>
      <c r="V17" s="881"/>
      <c r="W17" s="881"/>
      <c r="X17" s="881"/>
      <c r="Y17" s="881"/>
      <c r="Z17" s="881"/>
      <c r="AA17" s="881"/>
      <c r="AB17" s="881"/>
      <c r="AC17" s="881"/>
      <c r="AD17" s="881"/>
      <c r="AE17" s="881"/>
      <c r="AF17" s="881"/>
      <c r="AG17" s="881"/>
      <c r="AH17" s="881"/>
      <c r="AI17" s="881"/>
      <c r="AJ17" s="882"/>
      <c r="AK17" s="883" t="str">
        <f t="shared" si="3"/>
        <v/>
      </c>
      <c r="AL17" s="884"/>
      <c r="AM17" s="885"/>
      <c r="AN17" s="886"/>
      <c r="AO17" s="886"/>
      <c r="AP17" s="262" t="s">
        <v>107</v>
      </c>
      <c r="AQ17" s="886"/>
      <c r="AR17" s="886"/>
      <c r="AS17" s="887"/>
      <c r="AT17" s="888" t="str">
        <f t="shared" si="4"/>
        <v/>
      </c>
      <c r="AU17" s="889"/>
      <c r="AV17" s="890"/>
      <c r="AW17" s="891"/>
      <c r="AX17" s="892"/>
      <c r="AY17" s="893"/>
      <c r="AZ17" s="871" t="str">
        <f t="shared" si="5"/>
        <v/>
      </c>
      <c r="BA17" s="872"/>
      <c r="BB17" s="872"/>
      <c r="BC17" s="873"/>
    </row>
    <row r="18" spans="1:55" s="30" customFormat="1" ht="30" customHeight="1" x14ac:dyDescent="0.2">
      <c r="A18" s="874"/>
      <c r="B18" s="875"/>
      <c r="C18" s="875"/>
      <c r="D18" s="876"/>
      <c r="E18" s="877"/>
      <c r="F18" s="878"/>
      <c r="G18" s="878"/>
      <c r="H18" s="878"/>
      <c r="I18" s="879"/>
      <c r="J18" s="880"/>
      <c r="K18" s="881"/>
      <c r="L18" s="881"/>
      <c r="M18" s="881"/>
      <c r="N18" s="881"/>
      <c r="O18" s="881"/>
      <c r="P18" s="881"/>
      <c r="Q18" s="881"/>
      <c r="R18" s="882"/>
      <c r="S18" s="880"/>
      <c r="T18" s="881"/>
      <c r="U18" s="881"/>
      <c r="V18" s="881"/>
      <c r="W18" s="881"/>
      <c r="X18" s="881"/>
      <c r="Y18" s="881"/>
      <c r="Z18" s="881"/>
      <c r="AA18" s="881"/>
      <c r="AB18" s="881"/>
      <c r="AC18" s="881"/>
      <c r="AD18" s="881"/>
      <c r="AE18" s="881"/>
      <c r="AF18" s="881"/>
      <c r="AG18" s="881"/>
      <c r="AH18" s="881"/>
      <c r="AI18" s="881"/>
      <c r="AJ18" s="882"/>
      <c r="AK18" s="883" t="str">
        <f t="shared" si="3"/>
        <v/>
      </c>
      <c r="AL18" s="884"/>
      <c r="AM18" s="885"/>
      <c r="AN18" s="886"/>
      <c r="AO18" s="886"/>
      <c r="AP18" s="262" t="s">
        <v>107</v>
      </c>
      <c r="AQ18" s="886"/>
      <c r="AR18" s="886"/>
      <c r="AS18" s="887"/>
      <c r="AT18" s="888" t="str">
        <f t="shared" si="4"/>
        <v/>
      </c>
      <c r="AU18" s="889"/>
      <c r="AV18" s="890"/>
      <c r="AW18" s="891"/>
      <c r="AX18" s="892"/>
      <c r="AY18" s="893"/>
      <c r="AZ18" s="871" t="str">
        <f t="shared" si="5"/>
        <v/>
      </c>
      <c r="BA18" s="872"/>
      <c r="BB18" s="872"/>
      <c r="BC18" s="873"/>
    </row>
    <row r="19" spans="1:55" s="30" customFormat="1" ht="30" customHeight="1" x14ac:dyDescent="0.2">
      <c r="A19" s="874"/>
      <c r="B19" s="875"/>
      <c r="C19" s="875"/>
      <c r="D19" s="876"/>
      <c r="E19" s="877"/>
      <c r="F19" s="878"/>
      <c r="G19" s="878"/>
      <c r="H19" s="878"/>
      <c r="I19" s="879"/>
      <c r="J19" s="880"/>
      <c r="K19" s="881"/>
      <c r="L19" s="881"/>
      <c r="M19" s="881"/>
      <c r="N19" s="881"/>
      <c r="O19" s="881"/>
      <c r="P19" s="881"/>
      <c r="Q19" s="881"/>
      <c r="R19" s="882"/>
      <c r="S19" s="880"/>
      <c r="T19" s="881"/>
      <c r="U19" s="881"/>
      <c r="V19" s="881"/>
      <c r="W19" s="881"/>
      <c r="X19" s="881"/>
      <c r="Y19" s="881"/>
      <c r="Z19" s="881"/>
      <c r="AA19" s="881"/>
      <c r="AB19" s="881"/>
      <c r="AC19" s="881"/>
      <c r="AD19" s="881"/>
      <c r="AE19" s="881"/>
      <c r="AF19" s="881"/>
      <c r="AG19" s="881"/>
      <c r="AH19" s="881"/>
      <c r="AI19" s="881"/>
      <c r="AJ19" s="882"/>
      <c r="AK19" s="883" t="str">
        <f t="shared" si="3"/>
        <v/>
      </c>
      <c r="AL19" s="884"/>
      <c r="AM19" s="885"/>
      <c r="AN19" s="886"/>
      <c r="AO19" s="886"/>
      <c r="AP19" s="262" t="s">
        <v>107</v>
      </c>
      <c r="AQ19" s="886"/>
      <c r="AR19" s="886"/>
      <c r="AS19" s="887"/>
      <c r="AT19" s="888" t="str">
        <f t="shared" si="4"/>
        <v/>
      </c>
      <c r="AU19" s="889"/>
      <c r="AV19" s="890"/>
      <c r="AW19" s="891"/>
      <c r="AX19" s="892"/>
      <c r="AY19" s="893"/>
      <c r="AZ19" s="871" t="str">
        <f t="shared" si="5"/>
        <v/>
      </c>
      <c r="BA19" s="872"/>
      <c r="BB19" s="872"/>
      <c r="BC19" s="873"/>
    </row>
    <row r="20" spans="1:55" s="30" customFormat="1" ht="30" customHeight="1" x14ac:dyDescent="0.2">
      <c r="A20" s="874"/>
      <c r="B20" s="875"/>
      <c r="C20" s="875"/>
      <c r="D20" s="876"/>
      <c r="E20" s="877"/>
      <c r="F20" s="878"/>
      <c r="G20" s="878"/>
      <c r="H20" s="878"/>
      <c r="I20" s="879"/>
      <c r="J20" s="880"/>
      <c r="K20" s="881"/>
      <c r="L20" s="881"/>
      <c r="M20" s="881"/>
      <c r="N20" s="881"/>
      <c r="O20" s="881"/>
      <c r="P20" s="881"/>
      <c r="Q20" s="881"/>
      <c r="R20" s="882"/>
      <c r="S20" s="880"/>
      <c r="T20" s="881"/>
      <c r="U20" s="881"/>
      <c r="V20" s="881"/>
      <c r="W20" s="881"/>
      <c r="X20" s="881"/>
      <c r="Y20" s="881"/>
      <c r="Z20" s="881"/>
      <c r="AA20" s="881"/>
      <c r="AB20" s="881"/>
      <c r="AC20" s="881"/>
      <c r="AD20" s="881"/>
      <c r="AE20" s="881"/>
      <c r="AF20" s="881"/>
      <c r="AG20" s="881"/>
      <c r="AH20" s="881"/>
      <c r="AI20" s="881"/>
      <c r="AJ20" s="882"/>
      <c r="AK20" s="883" t="str">
        <f t="shared" si="3"/>
        <v/>
      </c>
      <c r="AL20" s="884"/>
      <c r="AM20" s="885"/>
      <c r="AN20" s="886"/>
      <c r="AO20" s="886"/>
      <c r="AP20" s="262" t="s">
        <v>107</v>
      </c>
      <c r="AQ20" s="886"/>
      <c r="AR20" s="886"/>
      <c r="AS20" s="887"/>
      <c r="AT20" s="888" t="str">
        <f t="shared" si="4"/>
        <v/>
      </c>
      <c r="AU20" s="889"/>
      <c r="AV20" s="890"/>
      <c r="AW20" s="891"/>
      <c r="AX20" s="892"/>
      <c r="AY20" s="893"/>
      <c r="AZ20" s="871" t="str">
        <f t="shared" si="5"/>
        <v/>
      </c>
      <c r="BA20" s="872"/>
      <c r="BB20" s="872"/>
      <c r="BC20" s="873"/>
    </row>
    <row r="21" spans="1:55" s="30" customFormat="1" ht="30" customHeight="1" x14ac:dyDescent="0.2">
      <c r="A21" s="874"/>
      <c r="B21" s="875"/>
      <c r="C21" s="875"/>
      <c r="D21" s="876"/>
      <c r="E21" s="877"/>
      <c r="F21" s="878"/>
      <c r="G21" s="878"/>
      <c r="H21" s="878"/>
      <c r="I21" s="879"/>
      <c r="J21" s="880"/>
      <c r="K21" s="881"/>
      <c r="L21" s="881"/>
      <c r="M21" s="881"/>
      <c r="N21" s="881"/>
      <c r="O21" s="881"/>
      <c r="P21" s="881"/>
      <c r="Q21" s="881"/>
      <c r="R21" s="882"/>
      <c r="S21" s="880"/>
      <c r="T21" s="881"/>
      <c r="U21" s="881"/>
      <c r="V21" s="881"/>
      <c r="W21" s="881"/>
      <c r="X21" s="881"/>
      <c r="Y21" s="881"/>
      <c r="Z21" s="881"/>
      <c r="AA21" s="881"/>
      <c r="AB21" s="881"/>
      <c r="AC21" s="881"/>
      <c r="AD21" s="881"/>
      <c r="AE21" s="881"/>
      <c r="AF21" s="881"/>
      <c r="AG21" s="881"/>
      <c r="AH21" s="881"/>
      <c r="AI21" s="881"/>
      <c r="AJ21" s="882"/>
      <c r="AK21" s="883" t="str">
        <f t="shared" si="3"/>
        <v/>
      </c>
      <c r="AL21" s="884"/>
      <c r="AM21" s="885"/>
      <c r="AN21" s="886"/>
      <c r="AO21" s="886"/>
      <c r="AP21" s="262" t="s">
        <v>107</v>
      </c>
      <c r="AQ21" s="886"/>
      <c r="AR21" s="886"/>
      <c r="AS21" s="887"/>
      <c r="AT21" s="888" t="str">
        <f t="shared" si="4"/>
        <v/>
      </c>
      <c r="AU21" s="889"/>
      <c r="AV21" s="890"/>
      <c r="AW21" s="891"/>
      <c r="AX21" s="892"/>
      <c r="AY21" s="893"/>
      <c r="AZ21" s="871" t="str">
        <f t="shared" si="5"/>
        <v/>
      </c>
      <c r="BA21" s="872"/>
      <c r="BB21" s="872"/>
      <c r="BC21" s="873"/>
    </row>
    <row r="22" spans="1:55" s="30" customFormat="1" ht="30" customHeight="1" x14ac:dyDescent="0.2">
      <c r="A22" s="874"/>
      <c r="B22" s="875"/>
      <c r="C22" s="875"/>
      <c r="D22" s="876"/>
      <c r="E22" s="877"/>
      <c r="F22" s="878"/>
      <c r="G22" s="878"/>
      <c r="H22" s="878"/>
      <c r="I22" s="879"/>
      <c r="J22" s="880"/>
      <c r="K22" s="881"/>
      <c r="L22" s="881"/>
      <c r="M22" s="881"/>
      <c r="N22" s="881"/>
      <c r="O22" s="881"/>
      <c r="P22" s="881"/>
      <c r="Q22" s="881"/>
      <c r="R22" s="882"/>
      <c r="S22" s="880"/>
      <c r="T22" s="881"/>
      <c r="U22" s="881"/>
      <c r="V22" s="881"/>
      <c r="W22" s="881"/>
      <c r="X22" s="881"/>
      <c r="Y22" s="881"/>
      <c r="Z22" s="881"/>
      <c r="AA22" s="881"/>
      <c r="AB22" s="881"/>
      <c r="AC22" s="881"/>
      <c r="AD22" s="881"/>
      <c r="AE22" s="881"/>
      <c r="AF22" s="881"/>
      <c r="AG22" s="881"/>
      <c r="AH22" s="881"/>
      <c r="AI22" s="881"/>
      <c r="AJ22" s="882"/>
      <c r="AK22" s="883" t="str">
        <f t="shared" si="3"/>
        <v/>
      </c>
      <c r="AL22" s="884"/>
      <c r="AM22" s="885"/>
      <c r="AN22" s="886"/>
      <c r="AO22" s="886"/>
      <c r="AP22" s="262" t="s">
        <v>107</v>
      </c>
      <c r="AQ22" s="886"/>
      <c r="AR22" s="886"/>
      <c r="AS22" s="887"/>
      <c r="AT22" s="888" t="str">
        <f t="shared" si="4"/>
        <v/>
      </c>
      <c r="AU22" s="889"/>
      <c r="AV22" s="890"/>
      <c r="AW22" s="891"/>
      <c r="AX22" s="892"/>
      <c r="AY22" s="893"/>
      <c r="AZ22" s="871" t="str">
        <f t="shared" si="5"/>
        <v/>
      </c>
      <c r="BA22" s="872"/>
      <c r="BB22" s="872"/>
      <c r="BC22" s="873"/>
    </row>
    <row r="23" spans="1:55" s="30" customFormat="1" ht="30" customHeight="1" x14ac:dyDescent="0.2">
      <c r="A23" s="874"/>
      <c r="B23" s="875"/>
      <c r="C23" s="875"/>
      <c r="D23" s="876"/>
      <c r="E23" s="877"/>
      <c r="F23" s="878"/>
      <c r="G23" s="878"/>
      <c r="H23" s="878"/>
      <c r="I23" s="879"/>
      <c r="J23" s="880"/>
      <c r="K23" s="881"/>
      <c r="L23" s="881"/>
      <c r="M23" s="881"/>
      <c r="N23" s="881"/>
      <c r="O23" s="881"/>
      <c r="P23" s="881"/>
      <c r="Q23" s="881"/>
      <c r="R23" s="882"/>
      <c r="S23" s="880"/>
      <c r="T23" s="881"/>
      <c r="U23" s="881"/>
      <c r="V23" s="881"/>
      <c r="W23" s="881"/>
      <c r="X23" s="881"/>
      <c r="Y23" s="881"/>
      <c r="Z23" s="881"/>
      <c r="AA23" s="881"/>
      <c r="AB23" s="881"/>
      <c r="AC23" s="881"/>
      <c r="AD23" s="881"/>
      <c r="AE23" s="881"/>
      <c r="AF23" s="881"/>
      <c r="AG23" s="881"/>
      <c r="AH23" s="881"/>
      <c r="AI23" s="881"/>
      <c r="AJ23" s="882"/>
      <c r="AK23" s="883" t="str">
        <f t="shared" si="3"/>
        <v/>
      </c>
      <c r="AL23" s="884"/>
      <c r="AM23" s="885"/>
      <c r="AN23" s="886"/>
      <c r="AO23" s="886"/>
      <c r="AP23" s="262" t="s">
        <v>107</v>
      </c>
      <c r="AQ23" s="886"/>
      <c r="AR23" s="886"/>
      <c r="AS23" s="887"/>
      <c r="AT23" s="888" t="str">
        <f t="shared" si="4"/>
        <v/>
      </c>
      <c r="AU23" s="889"/>
      <c r="AV23" s="890"/>
      <c r="AW23" s="891"/>
      <c r="AX23" s="892"/>
      <c r="AY23" s="893"/>
      <c r="AZ23" s="871" t="str">
        <f t="shared" si="5"/>
        <v/>
      </c>
      <c r="BA23" s="872"/>
      <c r="BB23" s="872"/>
      <c r="BC23" s="873"/>
    </row>
    <row r="24" spans="1:55" s="30" customFormat="1" ht="30" customHeight="1" x14ac:dyDescent="0.2">
      <c r="A24" s="874"/>
      <c r="B24" s="875"/>
      <c r="C24" s="875"/>
      <c r="D24" s="876"/>
      <c r="E24" s="877"/>
      <c r="F24" s="878"/>
      <c r="G24" s="878"/>
      <c r="H24" s="878"/>
      <c r="I24" s="879"/>
      <c r="J24" s="880"/>
      <c r="K24" s="881"/>
      <c r="L24" s="881"/>
      <c r="M24" s="881"/>
      <c r="N24" s="881"/>
      <c r="O24" s="881"/>
      <c r="P24" s="881"/>
      <c r="Q24" s="881"/>
      <c r="R24" s="882"/>
      <c r="S24" s="880"/>
      <c r="T24" s="881"/>
      <c r="U24" s="881"/>
      <c r="V24" s="881"/>
      <c r="W24" s="881"/>
      <c r="X24" s="881"/>
      <c r="Y24" s="881"/>
      <c r="Z24" s="881"/>
      <c r="AA24" s="881"/>
      <c r="AB24" s="881"/>
      <c r="AC24" s="881"/>
      <c r="AD24" s="881"/>
      <c r="AE24" s="881"/>
      <c r="AF24" s="881"/>
      <c r="AG24" s="881"/>
      <c r="AH24" s="881"/>
      <c r="AI24" s="881"/>
      <c r="AJ24" s="882"/>
      <c r="AK24" s="883" t="str">
        <f t="shared" si="3"/>
        <v/>
      </c>
      <c r="AL24" s="884"/>
      <c r="AM24" s="885"/>
      <c r="AN24" s="886"/>
      <c r="AO24" s="886"/>
      <c r="AP24" s="262" t="s">
        <v>107</v>
      </c>
      <c r="AQ24" s="886"/>
      <c r="AR24" s="886"/>
      <c r="AS24" s="887"/>
      <c r="AT24" s="888" t="str">
        <f t="shared" si="4"/>
        <v/>
      </c>
      <c r="AU24" s="889"/>
      <c r="AV24" s="890"/>
      <c r="AW24" s="891"/>
      <c r="AX24" s="892"/>
      <c r="AY24" s="893"/>
      <c r="AZ24" s="871" t="str">
        <f t="shared" si="5"/>
        <v/>
      </c>
      <c r="BA24" s="872"/>
      <c r="BB24" s="872"/>
      <c r="BC24" s="873"/>
    </row>
    <row r="25" spans="1:55" s="30" customFormat="1" ht="30" customHeight="1" x14ac:dyDescent="0.2">
      <c r="A25" s="874"/>
      <c r="B25" s="875"/>
      <c r="C25" s="875"/>
      <c r="D25" s="876"/>
      <c r="E25" s="877"/>
      <c r="F25" s="878"/>
      <c r="G25" s="878"/>
      <c r="H25" s="878"/>
      <c r="I25" s="879"/>
      <c r="J25" s="880"/>
      <c r="K25" s="881"/>
      <c r="L25" s="881"/>
      <c r="M25" s="881"/>
      <c r="N25" s="881"/>
      <c r="O25" s="881"/>
      <c r="P25" s="881"/>
      <c r="Q25" s="881"/>
      <c r="R25" s="882"/>
      <c r="S25" s="880"/>
      <c r="T25" s="881"/>
      <c r="U25" s="881"/>
      <c r="V25" s="881"/>
      <c r="W25" s="881"/>
      <c r="X25" s="881"/>
      <c r="Y25" s="881"/>
      <c r="Z25" s="881"/>
      <c r="AA25" s="881"/>
      <c r="AB25" s="881"/>
      <c r="AC25" s="881"/>
      <c r="AD25" s="881"/>
      <c r="AE25" s="881"/>
      <c r="AF25" s="881"/>
      <c r="AG25" s="881"/>
      <c r="AH25" s="881"/>
      <c r="AI25" s="881"/>
      <c r="AJ25" s="882"/>
      <c r="AK25" s="883" t="str">
        <f t="shared" si="3"/>
        <v/>
      </c>
      <c r="AL25" s="884"/>
      <c r="AM25" s="885"/>
      <c r="AN25" s="886"/>
      <c r="AO25" s="886"/>
      <c r="AP25" s="262" t="s">
        <v>107</v>
      </c>
      <c r="AQ25" s="886"/>
      <c r="AR25" s="886"/>
      <c r="AS25" s="887"/>
      <c r="AT25" s="888" t="str">
        <f t="shared" si="4"/>
        <v/>
      </c>
      <c r="AU25" s="889"/>
      <c r="AV25" s="890"/>
      <c r="AW25" s="891"/>
      <c r="AX25" s="892"/>
      <c r="AY25" s="893"/>
      <c r="AZ25" s="871" t="str">
        <f t="shared" si="5"/>
        <v/>
      </c>
      <c r="BA25" s="872"/>
      <c r="BB25" s="872"/>
      <c r="BC25" s="873"/>
    </row>
    <row r="26" spans="1:55" s="30" customFormat="1" ht="30" customHeight="1" x14ac:dyDescent="0.2">
      <c r="A26" s="874"/>
      <c r="B26" s="875"/>
      <c r="C26" s="875"/>
      <c r="D26" s="876"/>
      <c r="E26" s="877"/>
      <c r="F26" s="878"/>
      <c r="G26" s="878"/>
      <c r="H26" s="878"/>
      <c r="I26" s="879"/>
      <c r="J26" s="880"/>
      <c r="K26" s="881"/>
      <c r="L26" s="881"/>
      <c r="M26" s="881"/>
      <c r="N26" s="881"/>
      <c r="O26" s="881"/>
      <c r="P26" s="881"/>
      <c r="Q26" s="881"/>
      <c r="R26" s="882"/>
      <c r="S26" s="880"/>
      <c r="T26" s="881"/>
      <c r="U26" s="881"/>
      <c r="V26" s="881"/>
      <c r="W26" s="881"/>
      <c r="X26" s="881"/>
      <c r="Y26" s="881"/>
      <c r="Z26" s="881"/>
      <c r="AA26" s="881"/>
      <c r="AB26" s="881"/>
      <c r="AC26" s="881"/>
      <c r="AD26" s="881"/>
      <c r="AE26" s="881"/>
      <c r="AF26" s="881"/>
      <c r="AG26" s="881"/>
      <c r="AH26" s="881"/>
      <c r="AI26" s="881"/>
      <c r="AJ26" s="882"/>
      <c r="AK26" s="883" t="str">
        <f t="shared" si="3"/>
        <v/>
      </c>
      <c r="AL26" s="884"/>
      <c r="AM26" s="885"/>
      <c r="AN26" s="886"/>
      <c r="AO26" s="886"/>
      <c r="AP26" s="262" t="s">
        <v>107</v>
      </c>
      <c r="AQ26" s="886"/>
      <c r="AR26" s="886"/>
      <c r="AS26" s="887"/>
      <c r="AT26" s="888" t="str">
        <f t="shared" si="4"/>
        <v/>
      </c>
      <c r="AU26" s="889"/>
      <c r="AV26" s="890"/>
      <c r="AW26" s="891"/>
      <c r="AX26" s="892"/>
      <c r="AY26" s="893"/>
      <c r="AZ26" s="871" t="str">
        <f t="shared" si="5"/>
        <v/>
      </c>
      <c r="BA26" s="872"/>
      <c r="BB26" s="872"/>
      <c r="BC26" s="873"/>
    </row>
    <row r="27" spans="1:55" s="30" customFormat="1" ht="30" customHeight="1" x14ac:dyDescent="0.2">
      <c r="A27" s="874"/>
      <c r="B27" s="875"/>
      <c r="C27" s="875"/>
      <c r="D27" s="876"/>
      <c r="E27" s="877"/>
      <c r="F27" s="878"/>
      <c r="G27" s="878"/>
      <c r="H27" s="878"/>
      <c r="I27" s="879"/>
      <c r="J27" s="880"/>
      <c r="K27" s="881"/>
      <c r="L27" s="881"/>
      <c r="M27" s="881"/>
      <c r="N27" s="881"/>
      <c r="O27" s="881"/>
      <c r="P27" s="881"/>
      <c r="Q27" s="881"/>
      <c r="R27" s="882"/>
      <c r="S27" s="880"/>
      <c r="T27" s="881"/>
      <c r="U27" s="881"/>
      <c r="V27" s="881"/>
      <c r="W27" s="881"/>
      <c r="X27" s="881"/>
      <c r="Y27" s="881"/>
      <c r="Z27" s="881"/>
      <c r="AA27" s="881"/>
      <c r="AB27" s="881"/>
      <c r="AC27" s="881"/>
      <c r="AD27" s="881"/>
      <c r="AE27" s="881"/>
      <c r="AF27" s="881"/>
      <c r="AG27" s="881"/>
      <c r="AH27" s="881"/>
      <c r="AI27" s="881"/>
      <c r="AJ27" s="882"/>
      <c r="AK27" s="883" t="str">
        <f t="shared" si="3"/>
        <v/>
      </c>
      <c r="AL27" s="884"/>
      <c r="AM27" s="885"/>
      <c r="AN27" s="886"/>
      <c r="AO27" s="886"/>
      <c r="AP27" s="262" t="s">
        <v>107</v>
      </c>
      <c r="AQ27" s="886"/>
      <c r="AR27" s="886"/>
      <c r="AS27" s="887"/>
      <c r="AT27" s="888" t="str">
        <f t="shared" si="4"/>
        <v/>
      </c>
      <c r="AU27" s="889"/>
      <c r="AV27" s="890"/>
      <c r="AW27" s="891"/>
      <c r="AX27" s="892"/>
      <c r="AY27" s="893"/>
      <c r="AZ27" s="871" t="str">
        <f t="shared" si="5"/>
        <v/>
      </c>
      <c r="BA27" s="872"/>
      <c r="BB27" s="872"/>
      <c r="BC27" s="873"/>
    </row>
    <row r="28" spans="1:55" s="30" customFormat="1" ht="30" customHeight="1" x14ac:dyDescent="0.2">
      <c r="A28" s="874"/>
      <c r="B28" s="875"/>
      <c r="C28" s="875"/>
      <c r="D28" s="876"/>
      <c r="E28" s="877"/>
      <c r="F28" s="878"/>
      <c r="G28" s="878"/>
      <c r="H28" s="878"/>
      <c r="I28" s="879"/>
      <c r="J28" s="880"/>
      <c r="K28" s="881"/>
      <c r="L28" s="881"/>
      <c r="M28" s="881"/>
      <c r="N28" s="881"/>
      <c r="O28" s="881"/>
      <c r="P28" s="881"/>
      <c r="Q28" s="881"/>
      <c r="R28" s="882"/>
      <c r="S28" s="880"/>
      <c r="T28" s="881"/>
      <c r="U28" s="881"/>
      <c r="V28" s="881"/>
      <c r="W28" s="881"/>
      <c r="X28" s="881"/>
      <c r="Y28" s="881"/>
      <c r="Z28" s="881"/>
      <c r="AA28" s="881"/>
      <c r="AB28" s="881"/>
      <c r="AC28" s="881"/>
      <c r="AD28" s="881"/>
      <c r="AE28" s="881"/>
      <c r="AF28" s="881"/>
      <c r="AG28" s="881"/>
      <c r="AH28" s="881"/>
      <c r="AI28" s="881"/>
      <c r="AJ28" s="882"/>
      <c r="AK28" s="883" t="str">
        <f t="shared" si="3"/>
        <v/>
      </c>
      <c r="AL28" s="884"/>
      <c r="AM28" s="885"/>
      <c r="AN28" s="886"/>
      <c r="AO28" s="886"/>
      <c r="AP28" s="262" t="s">
        <v>107</v>
      </c>
      <c r="AQ28" s="886"/>
      <c r="AR28" s="886"/>
      <c r="AS28" s="887"/>
      <c r="AT28" s="888" t="str">
        <f t="shared" si="4"/>
        <v/>
      </c>
      <c r="AU28" s="889"/>
      <c r="AV28" s="890"/>
      <c r="AW28" s="891"/>
      <c r="AX28" s="892"/>
      <c r="AY28" s="893"/>
      <c r="AZ28" s="871" t="str">
        <f t="shared" si="5"/>
        <v/>
      </c>
      <c r="BA28" s="872"/>
      <c r="BB28" s="872"/>
      <c r="BC28" s="873"/>
    </row>
    <row r="29" spans="1:55" s="30" customFormat="1" ht="30" customHeight="1" x14ac:dyDescent="0.2">
      <c r="A29" s="874"/>
      <c r="B29" s="875"/>
      <c r="C29" s="875"/>
      <c r="D29" s="876"/>
      <c r="E29" s="877"/>
      <c r="F29" s="878"/>
      <c r="G29" s="878"/>
      <c r="H29" s="878"/>
      <c r="I29" s="879"/>
      <c r="J29" s="880"/>
      <c r="K29" s="881"/>
      <c r="L29" s="881"/>
      <c r="M29" s="881"/>
      <c r="N29" s="881"/>
      <c r="O29" s="881"/>
      <c r="P29" s="881"/>
      <c r="Q29" s="881"/>
      <c r="R29" s="882"/>
      <c r="S29" s="880"/>
      <c r="T29" s="881"/>
      <c r="U29" s="881"/>
      <c r="V29" s="881"/>
      <c r="W29" s="881"/>
      <c r="X29" s="881"/>
      <c r="Y29" s="881"/>
      <c r="Z29" s="881"/>
      <c r="AA29" s="881"/>
      <c r="AB29" s="881"/>
      <c r="AC29" s="881"/>
      <c r="AD29" s="881"/>
      <c r="AE29" s="881"/>
      <c r="AF29" s="881"/>
      <c r="AG29" s="881"/>
      <c r="AH29" s="881"/>
      <c r="AI29" s="881"/>
      <c r="AJ29" s="882"/>
      <c r="AK29" s="883" t="str">
        <f t="shared" si="0"/>
        <v/>
      </c>
      <c r="AL29" s="884"/>
      <c r="AM29" s="885"/>
      <c r="AN29" s="886"/>
      <c r="AO29" s="886"/>
      <c r="AP29" s="262" t="s">
        <v>107</v>
      </c>
      <c r="AQ29" s="886"/>
      <c r="AR29" s="886"/>
      <c r="AS29" s="887"/>
      <c r="AT29" s="888" t="str">
        <f t="shared" si="1"/>
        <v/>
      </c>
      <c r="AU29" s="889"/>
      <c r="AV29" s="890"/>
      <c r="AW29" s="891"/>
      <c r="AX29" s="892"/>
      <c r="AY29" s="893"/>
      <c r="AZ29" s="871" t="str">
        <f t="shared" si="2"/>
        <v/>
      </c>
      <c r="BA29" s="872"/>
      <c r="BB29" s="872"/>
      <c r="BC29" s="873"/>
    </row>
    <row r="30" spans="1:55" s="30" customFormat="1" ht="30" customHeight="1" x14ac:dyDescent="0.2">
      <c r="A30" s="874"/>
      <c r="B30" s="875"/>
      <c r="C30" s="875"/>
      <c r="D30" s="876"/>
      <c r="E30" s="877"/>
      <c r="F30" s="878"/>
      <c r="G30" s="878"/>
      <c r="H30" s="878"/>
      <c r="I30" s="879"/>
      <c r="J30" s="880"/>
      <c r="K30" s="881"/>
      <c r="L30" s="881"/>
      <c r="M30" s="881"/>
      <c r="N30" s="881"/>
      <c r="O30" s="881"/>
      <c r="P30" s="881"/>
      <c r="Q30" s="881"/>
      <c r="R30" s="882"/>
      <c r="S30" s="880"/>
      <c r="T30" s="881"/>
      <c r="U30" s="881"/>
      <c r="V30" s="881"/>
      <c r="W30" s="881"/>
      <c r="X30" s="881"/>
      <c r="Y30" s="881"/>
      <c r="Z30" s="881"/>
      <c r="AA30" s="881"/>
      <c r="AB30" s="881"/>
      <c r="AC30" s="881"/>
      <c r="AD30" s="881"/>
      <c r="AE30" s="881"/>
      <c r="AF30" s="881"/>
      <c r="AG30" s="881"/>
      <c r="AH30" s="881"/>
      <c r="AI30" s="881"/>
      <c r="AJ30" s="882"/>
      <c r="AK30" s="883" t="str">
        <f t="shared" si="0"/>
        <v/>
      </c>
      <c r="AL30" s="884"/>
      <c r="AM30" s="885"/>
      <c r="AN30" s="886"/>
      <c r="AO30" s="886"/>
      <c r="AP30" s="262" t="s">
        <v>107</v>
      </c>
      <c r="AQ30" s="886"/>
      <c r="AR30" s="886"/>
      <c r="AS30" s="887"/>
      <c r="AT30" s="888" t="str">
        <f t="shared" si="1"/>
        <v/>
      </c>
      <c r="AU30" s="889"/>
      <c r="AV30" s="890"/>
      <c r="AW30" s="891"/>
      <c r="AX30" s="892"/>
      <c r="AY30" s="893"/>
      <c r="AZ30" s="871" t="str">
        <f t="shared" si="2"/>
        <v/>
      </c>
      <c r="BA30" s="872"/>
      <c r="BB30" s="872"/>
      <c r="BC30" s="873"/>
    </row>
    <row r="31" spans="1:55" s="30" customFormat="1" ht="30" customHeight="1" x14ac:dyDescent="0.2">
      <c r="A31" s="874"/>
      <c r="B31" s="875"/>
      <c r="C31" s="875"/>
      <c r="D31" s="876"/>
      <c r="E31" s="877"/>
      <c r="F31" s="878"/>
      <c r="G31" s="878"/>
      <c r="H31" s="878"/>
      <c r="I31" s="879"/>
      <c r="J31" s="880"/>
      <c r="K31" s="881"/>
      <c r="L31" s="881"/>
      <c r="M31" s="881"/>
      <c r="N31" s="881"/>
      <c r="O31" s="881"/>
      <c r="P31" s="881"/>
      <c r="Q31" s="881"/>
      <c r="R31" s="882"/>
      <c r="S31" s="880"/>
      <c r="T31" s="881"/>
      <c r="U31" s="881"/>
      <c r="V31" s="881"/>
      <c r="W31" s="881"/>
      <c r="X31" s="881"/>
      <c r="Y31" s="881"/>
      <c r="Z31" s="881"/>
      <c r="AA31" s="881"/>
      <c r="AB31" s="881"/>
      <c r="AC31" s="881"/>
      <c r="AD31" s="881"/>
      <c r="AE31" s="881"/>
      <c r="AF31" s="881"/>
      <c r="AG31" s="881"/>
      <c r="AH31" s="881"/>
      <c r="AI31" s="881"/>
      <c r="AJ31" s="882"/>
      <c r="AK31" s="883" t="str">
        <f t="shared" si="0"/>
        <v/>
      </c>
      <c r="AL31" s="884"/>
      <c r="AM31" s="885"/>
      <c r="AN31" s="886"/>
      <c r="AO31" s="886"/>
      <c r="AP31" s="262" t="s">
        <v>107</v>
      </c>
      <c r="AQ31" s="886"/>
      <c r="AR31" s="886"/>
      <c r="AS31" s="887"/>
      <c r="AT31" s="888" t="str">
        <f t="shared" si="1"/>
        <v/>
      </c>
      <c r="AU31" s="889"/>
      <c r="AV31" s="890"/>
      <c r="AW31" s="891"/>
      <c r="AX31" s="892"/>
      <c r="AY31" s="893"/>
      <c r="AZ31" s="871" t="str">
        <f t="shared" si="2"/>
        <v/>
      </c>
      <c r="BA31" s="872"/>
      <c r="BB31" s="872"/>
      <c r="BC31" s="873"/>
    </row>
    <row r="32" spans="1:55" s="30" customFormat="1" ht="30" customHeight="1" x14ac:dyDescent="0.2">
      <c r="A32" s="874"/>
      <c r="B32" s="875"/>
      <c r="C32" s="875"/>
      <c r="D32" s="876"/>
      <c r="E32" s="877"/>
      <c r="F32" s="878"/>
      <c r="G32" s="878"/>
      <c r="H32" s="878"/>
      <c r="I32" s="879"/>
      <c r="J32" s="880"/>
      <c r="K32" s="881"/>
      <c r="L32" s="881"/>
      <c r="M32" s="881"/>
      <c r="N32" s="881"/>
      <c r="O32" s="881"/>
      <c r="P32" s="881"/>
      <c r="Q32" s="881"/>
      <c r="R32" s="882"/>
      <c r="S32" s="880"/>
      <c r="T32" s="881"/>
      <c r="U32" s="881"/>
      <c r="V32" s="881"/>
      <c r="W32" s="881"/>
      <c r="X32" s="881"/>
      <c r="Y32" s="881"/>
      <c r="Z32" s="881"/>
      <c r="AA32" s="881"/>
      <c r="AB32" s="881"/>
      <c r="AC32" s="881"/>
      <c r="AD32" s="881"/>
      <c r="AE32" s="881"/>
      <c r="AF32" s="881"/>
      <c r="AG32" s="881"/>
      <c r="AH32" s="881"/>
      <c r="AI32" s="881"/>
      <c r="AJ32" s="882"/>
      <c r="AK32" s="883" t="str">
        <f t="shared" si="0"/>
        <v/>
      </c>
      <c r="AL32" s="884"/>
      <c r="AM32" s="885"/>
      <c r="AN32" s="886"/>
      <c r="AO32" s="886"/>
      <c r="AP32" s="262" t="s">
        <v>107</v>
      </c>
      <c r="AQ32" s="886"/>
      <c r="AR32" s="886"/>
      <c r="AS32" s="887"/>
      <c r="AT32" s="888" t="str">
        <f t="shared" si="1"/>
        <v/>
      </c>
      <c r="AU32" s="889"/>
      <c r="AV32" s="890"/>
      <c r="AW32" s="891"/>
      <c r="AX32" s="892"/>
      <c r="AY32" s="893"/>
      <c r="AZ32" s="1018" t="str">
        <f t="shared" si="2"/>
        <v/>
      </c>
      <c r="BA32" s="1019"/>
      <c r="BB32" s="1019"/>
      <c r="BC32" s="1020"/>
    </row>
    <row r="33" spans="1:55" s="30" customFormat="1" ht="30" customHeight="1" x14ac:dyDescent="0.2">
      <c r="A33" s="874"/>
      <c r="B33" s="875"/>
      <c r="C33" s="875"/>
      <c r="D33" s="876"/>
      <c r="E33" s="877"/>
      <c r="F33" s="878"/>
      <c r="G33" s="878"/>
      <c r="H33" s="878"/>
      <c r="I33" s="879"/>
      <c r="J33" s="880"/>
      <c r="K33" s="881"/>
      <c r="L33" s="881"/>
      <c r="M33" s="881"/>
      <c r="N33" s="881"/>
      <c r="O33" s="881"/>
      <c r="P33" s="881"/>
      <c r="Q33" s="881"/>
      <c r="R33" s="882"/>
      <c r="S33" s="880"/>
      <c r="T33" s="881"/>
      <c r="U33" s="881"/>
      <c r="V33" s="881"/>
      <c r="W33" s="881"/>
      <c r="X33" s="881"/>
      <c r="Y33" s="881"/>
      <c r="Z33" s="881"/>
      <c r="AA33" s="881"/>
      <c r="AB33" s="881"/>
      <c r="AC33" s="881"/>
      <c r="AD33" s="881"/>
      <c r="AE33" s="881"/>
      <c r="AF33" s="881"/>
      <c r="AG33" s="881"/>
      <c r="AH33" s="881"/>
      <c r="AI33" s="881"/>
      <c r="AJ33" s="882"/>
      <c r="AK33" s="883" t="str">
        <f t="shared" si="0"/>
        <v/>
      </c>
      <c r="AL33" s="884"/>
      <c r="AM33" s="885"/>
      <c r="AN33" s="886"/>
      <c r="AO33" s="886"/>
      <c r="AP33" s="262" t="s">
        <v>107</v>
      </c>
      <c r="AQ33" s="886"/>
      <c r="AR33" s="886"/>
      <c r="AS33" s="887"/>
      <c r="AT33" s="888" t="str">
        <f t="shared" si="1"/>
        <v/>
      </c>
      <c r="AU33" s="889"/>
      <c r="AV33" s="890"/>
      <c r="AW33" s="891"/>
      <c r="AX33" s="892"/>
      <c r="AY33" s="893"/>
      <c r="AZ33" s="871" t="str">
        <f t="shared" si="2"/>
        <v/>
      </c>
      <c r="BA33" s="872"/>
      <c r="BB33" s="872"/>
      <c r="BC33" s="873"/>
    </row>
    <row r="34" spans="1:55" s="30" customFormat="1" ht="30" customHeight="1" x14ac:dyDescent="0.2">
      <c r="A34" s="874"/>
      <c r="B34" s="875"/>
      <c r="C34" s="875"/>
      <c r="D34" s="876"/>
      <c r="E34" s="877"/>
      <c r="F34" s="878"/>
      <c r="G34" s="878"/>
      <c r="H34" s="878"/>
      <c r="I34" s="879"/>
      <c r="J34" s="880"/>
      <c r="K34" s="881"/>
      <c r="L34" s="881"/>
      <c r="M34" s="881"/>
      <c r="N34" s="881"/>
      <c r="O34" s="881"/>
      <c r="P34" s="881"/>
      <c r="Q34" s="881"/>
      <c r="R34" s="882"/>
      <c r="S34" s="880"/>
      <c r="T34" s="881"/>
      <c r="U34" s="881"/>
      <c r="V34" s="881"/>
      <c r="W34" s="881"/>
      <c r="X34" s="881"/>
      <c r="Y34" s="881"/>
      <c r="Z34" s="881"/>
      <c r="AA34" s="881"/>
      <c r="AB34" s="881"/>
      <c r="AC34" s="881"/>
      <c r="AD34" s="881"/>
      <c r="AE34" s="881"/>
      <c r="AF34" s="881"/>
      <c r="AG34" s="881"/>
      <c r="AH34" s="881"/>
      <c r="AI34" s="881"/>
      <c r="AJ34" s="882"/>
      <c r="AK34" s="883" t="str">
        <f t="shared" si="0"/>
        <v/>
      </c>
      <c r="AL34" s="884"/>
      <c r="AM34" s="885"/>
      <c r="AN34" s="886"/>
      <c r="AO34" s="886"/>
      <c r="AP34" s="262" t="s">
        <v>107</v>
      </c>
      <c r="AQ34" s="886"/>
      <c r="AR34" s="886"/>
      <c r="AS34" s="887"/>
      <c r="AT34" s="888" t="str">
        <f t="shared" si="1"/>
        <v/>
      </c>
      <c r="AU34" s="889"/>
      <c r="AV34" s="890"/>
      <c r="AW34" s="891"/>
      <c r="AX34" s="892"/>
      <c r="AY34" s="893"/>
      <c r="AZ34" s="871" t="str">
        <f t="shared" si="2"/>
        <v/>
      </c>
      <c r="BA34" s="872"/>
      <c r="BB34" s="872"/>
      <c r="BC34" s="873"/>
    </row>
    <row r="35" spans="1:55" s="30" customFormat="1" ht="30" customHeight="1" x14ac:dyDescent="0.2">
      <c r="A35" s="874"/>
      <c r="B35" s="875"/>
      <c r="C35" s="875"/>
      <c r="D35" s="876"/>
      <c r="E35" s="877"/>
      <c r="F35" s="878"/>
      <c r="G35" s="878"/>
      <c r="H35" s="878"/>
      <c r="I35" s="879"/>
      <c r="J35" s="880"/>
      <c r="K35" s="881"/>
      <c r="L35" s="881"/>
      <c r="M35" s="881"/>
      <c r="N35" s="881"/>
      <c r="O35" s="881"/>
      <c r="P35" s="881"/>
      <c r="Q35" s="881"/>
      <c r="R35" s="882"/>
      <c r="S35" s="880"/>
      <c r="T35" s="881"/>
      <c r="U35" s="881"/>
      <c r="V35" s="881"/>
      <c r="W35" s="881"/>
      <c r="X35" s="881"/>
      <c r="Y35" s="881"/>
      <c r="Z35" s="881"/>
      <c r="AA35" s="881"/>
      <c r="AB35" s="881"/>
      <c r="AC35" s="881"/>
      <c r="AD35" s="881"/>
      <c r="AE35" s="881"/>
      <c r="AF35" s="881"/>
      <c r="AG35" s="881"/>
      <c r="AH35" s="881"/>
      <c r="AI35" s="881"/>
      <c r="AJ35" s="882"/>
      <c r="AK35" s="883" t="str">
        <f t="shared" si="0"/>
        <v/>
      </c>
      <c r="AL35" s="884"/>
      <c r="AM35" s="885"/>
      <c r="AN35" s="886"/>
      <c r="AO35" s="886"/>
      <c r="AP35" s="262" t="s">
        <v>107</v>
      </c>
      <c r="AQ35" s="886"/>
      <c r="AR35" s="886"/>
      <c r="AS35" s="887"/>
      <c r="AT35" s="888" t="str">
        <f t="shared" si="1"/>
        <v/>
      </c>
      <c r="AU35" s="889"/>
      <c r="AV35" s="890"/>
      <c r="AW35" s="891"/>
      <c r="AX35" s="892"/>
      <c r="AY35" s="893"/>
      <c r="AZ35" s="871" t="str">
        <f t="shared" si="2"/>
        <v/>
      </c>
      <c r="BA35" s="872"/>
      <c r="BB35" s="872"/>
      <c r="BC35" s="873"/>
    </row>
    <row r="36" spans="1:55" s="30" customFormat="1" ht="30" customHeight="1" x14ac:dyDescent="0.2">
      <c r="A36" s="874"/>
      <c r="B36" s="875"/>
      <c r="C36" s="875"/>
      <c r="D36" s="876"/>
      <c r="E36" s="877"/>
      <c r="F36" s="878"/>
      <c r="G36" s="878"/>
      <c r="H36" s="878"/>
      <c r="I36" s="879"/>
      <c r="J36" s="880"/>
      <c r="K36" s="881"/>
      <c r="L36" s="881"/>
      <c r="M36" s="881"/>
      <c r="N36" s="881"/>
      <c r="O36" s="881"/>
      <c r="P36" s="881"/>
      <c r="Q36" s="881"/>
      <c r="R36" s="882"/>
      <c r="S36" s="880"/>
      <c r="T36" s="881"/>
      <c r="U36" s="881"/>
      <c r="V36" s="881"/>
      <c r="W36" s="881"/>
      <c r="X36" s="881"/>
      <c r="Y36" s="881"/>
      <c r="Z36" s="881"/>
      <c r="AA36" s="881"/>
      <c r="AB36" s="881"/>
      <c r="AC36" s="881"/>
      <c r="AD36" s="881"/>
      <c r="AE36" s="881"/>
      <c r="AF36" s="881"/>
      <c r="AG36" s="881"/>
      <c r="AH36" s="881"/>
      <c r="AI36" s="881"/>
      <c r="AJ36" s="882"/>
      <c r="AK36" s="883" t="str">
        <f t="shared" si="0"/>
        <v/>
      </c>
      <c r="AL36" s="884"/>
      <c r="AM36" s="885"/>
      <c r="AN36" s="886"/>
      <c r="AO36" s="886"/>
      <c r="AP36" s="262" t="s">
        <v>107</v>
      </c>
      <c r="AQ36" s="886"/>
      <c r="AR36" s="886"/>
      <c r="AS36" s="887"/>
      <c r="AT36" s="888" t="str">
        <f t="shared" si="1"/>
        <v/>
      </c>
      <c r="AU36" s="889"/>
      <c r="AV36" s="890"/>
      <c r="AW36" s="891"/>
      <c r="AX36" s="892"/>
      <c r="AY36" s="893"/>
      <c r="AZ36" s="871" t="str">
        <f t="shared" si="2"/>
        <v/>
      </c>
      <c r="BA36" s="872"/>
      <c r="BB36" s="872"/>
      <c r="BC36" s="873"/>
    </row>
    <row r="37" spans="1:55" s="30" customFormat="1" ht="30" customHeight="1" x14ac:dyDescent="0.2">
      <c r="A37" s="874"/>
      <c r="B37" s="875"/>
      <c r="C37" s="875"/>
      <c r="D37" s="876"/>
      <c r="E37" s="877"/>
      <c r="F37" s="878"/>
      <c r="G37" s="878"/>
      <c r="H37" s="878"/>
      <c r="I37" s="879"/>
      <c r="J37" s="880"/>
      <c r="K37" s="881"/>
      <c r="L37" s="881"/>
      <c r="M37" s="881"/>
      <c r="N37" s="881"/>
      <c r="O37" s="881"/>
      <c r="P37" s="881"/>
      <c r="Q37" s="881"/>
      <c r="R37" s="882"/>
      <c r="S37" s="880"/>
      <c r="T37" s="881"/>
      <c r="U37" s="881"/>
      <c r="V37" s="881"/>
      <c r="W37" s="881"/>
      <c r="X37" s="881"/>
      <c r="Y37" s="881"/>
      <c r="Z37" s="881"/>
      <c r="AA37" s="881"/>
      <c r="AB37" s="881"/>
      <c r="AC37" s="881"/>
      <c r="AD37" s="881"/>
      <c r="AE37" s="881"/>
      <c r="AF37" s="881"/>
      <c r="AG37" s="881"/>
      <c r="AH37" s="881"/>
      <c r="AI37" s="881"/>
      <c r="AJ37" s="882"/>
      <c r="AK37" s="883" t="str">
        <f t="shared" si="0"/>
        <v/>
      </c>
      <c r="AL37" s="884"/>
      <c r="AM37" s="885"/>
      <c r="AN37" s="886"/>
      <c r="AO37" s="886"/>
      <c r="AP37" s="262" t="s">
        <v>107</v>
      </c>
      <c r="AQ37" s="886"/>
      <c r="AR37" s="886"/>
      <c r="AS37" s="887"/>
      <c r="AT37" s="888" t="str">
        <f t="shared" si="1"/>
        <v/>
      </c>
      <c r="AU37" s="889"/>
      <c r="AV37" s="890"/>
      <c r="AW37" s="891"/>
      <c r="AX37" s="892"/>
      <c r="AY37" s="893"/>
      <c r="AZ37" s="871" t="str">
        <f t="shared" si="2"/>
        <v/>
      </c>
      <c r="BA37" s="872"/>
      <c r="BB37" s="872"/>
      <c r="BC37" s="873"/>
    </row>
    <row r="38" spans="1:55" s="30" customFormat="1" ht="30" customHeight="1" x14ac:dyDescent="0.2">
      <c r="A38" s="874"/>
      <c r="B38" s="875"/>
      <c r="C38" s="875"/>
      <c r="D38" s="876"/>
      <c r="E38" s="877"/>
      <c r="F38" s="878"/>
      <c r="G38" s="878"/>
      <c r="H38" s="878"/>
      <c r="I38" s="879"/>
      <c r="J38" s="880"/>
      <c r="K38" s="881"/>
      <c r="L38" s="881"/>
      <c r="M38" s="881"/>
      <c r="N38" s="881"/>
      <c r="O38" s="881"/>
      <c r="P38" s="881"/>
      <c r="Q38" s="881"/>
      <c r="R38" s="882"/>
      <c r="S38" s="880"/>
      <c r="T38" s="881"/>
      <c r="U38" s="881"/>
      <c r="V38" s="881"/>
      <c r="W38" s="881"/>
      <c r="X38" s="881"/>
      <c r="Y38" s="881"/>
      <c r="Z38" s="881"/>
      <c r="AA38" s="881"/>
      <c r="AB38" s="881"/>
      <c r="AC38" s="881"/>
      <c r="AD38" s="881"/>
      <c r="AE38" s="881"/>
      <c r="AF38" s="881"/>
      <c r="AG38" s="881"/>
      <c r="AH38" s="881"/>
      <c r="AI38" s="881"/>
      <c r="AJ38" s="882"/>
      <c r="AK38" s="883" t="str">
        <f t="shared" si="0"/>
        <v/>
      </c>
      <c r="AL38" s="884"/>
      <c r="AM38" s="885"/>
      <c r="AN38" s="886"/>
      <c r="AO38" s="886"/>
      <c r="AP38" s="262" t="s">
        <v>107</v>
      </c>
      <c r="AQ38" s="886"/>
      <c r="AR38" s="886"/>
      <c r="AS38" s="887"/>
      <c r="AT38" s="888" t="str">
        <f t="shared" si="1"/>
        <v/>
      </c>
      <c r="AU38" s="889"/>
      <c r="AV38" s="890"/>
      <c r="AW38" s="891"/>
      <c r="AX38" s="892"/>
      <c r="AY38" s="893"/>
      <c r="AZ38" s="871" t="str">
        <f t="shared" si="2"/>
        <v/>
      </c>
      <c r="BA38" s="872"/>
      <c r="BB38" s="872"/>
      <c r="BC38" s="873"/>
    </row>
    <row r="39" spans="1:55" s="30" customFormat="1" ht="30" customHeight="1" thickBot="1" x14ac:dyDescent="0.25">
      <c r="A39" s="874"/>
      <c r="B39" s="875"/>
      <c r="C39" s="875"/>
      <c r="D39" s="876"/>
      <c r="E39" s="894"/>
      <c r="F39" s="895"/>
      <c r="G39" s="895"/>
      <c r="H39" s="895"/>
      <c r="I39" s="896"/>
      <c r="J39" s="880"/>
      <c r="K39" s="881"/>
      <c r="L39" s="881"/>
      <c r="M39" s="881"/>
      <c r="N39" s="881"/>
      <c r="O39" s="881"/>
      <c r="P39" s="881"/>
      <c r="Q39" s="881"/>
      <c r="R39" s="882"/>
      <c r="S39" s="880"/>
      <c r="T39" s="881"/>
      <c r="U39" s="881"/>
      <c r="V39" s="881"/>
      <c r="W39" s="881"/>
      <c r="X39" s="881"/>
      <c r="Y39" s="881"/>
      <c r="Z39" s="881"/>
      <c r="AA39" s="881"/>
      <c r="AB39" s="881"/>
      <c r="AC39" s="881"/>
      <c r="AD39" s="881"/>
      <c r="AE39" s="881"/>
      <c r="AF39" s="881"/>
      <c r="AG39" s="881"/>
      <c r="AH39" s="881"/>
      <c r="AI39" s="881"/>
      <c r="AJ39" s="882"/>
      <c r="AK39" s="883" t="str">
        <f t="shared" si="0"/>
        <v/>
      </c>
      <c r="AL39" s="884"/>
      <c r="AM39" s="885"/>
      <c r="AN39" s="886"/>
      <c r="AO39" s="886"/>
      <c r="AP39" s="262" t="s">
        <v>107</v>
      </c>
      <c r="AQ39" s="886"/>
      <c r="AR39" s="886"/>
      <c r="AS39" s="887"/>
      <c r="AT39" s="888" t="str">
        <f t="shared" si="1"/>
        <v/>
      </c>
      <c r="AU39" s="889"/>
      <c r="AV39" s="890"/>
      <c r="AW39" s="891"/>
      <c r="AX39" s="892"/>
      <c r="AY39" s="893"/>
      <c r="AZ39" s="871" t="str">
        <f t="shared" si="2"/>
        <v/>
      </c>
      <c r="BA39" s="872"/>
      <c r="BB39" s="872"/>
      <c r="BC39" s="873"/>
    </row>
    <row r="40" spans="1:55" ht="30" customHeight="1" thickTop="1" thickBot="1" x14ac:dyDescent="0.25">
      <c r="A40" s="906" t="s">
        <v>128</v>
      </c>
      <c r="B40" s="907"/>
      <c r="C40" s="907"/>
      <c r="D40" s="907"/>
      <c r="E40" s="907"/>
      <c r="F40" s="907"/>
      <c r="G40" s="907"/>
      <c r="H40" s="907"/>
      <c r="I40" s="907"/>
      <c r="J40" s="907"/>
      <c r="K40" s="907"/>
      <c r="L40" s="907"/>
      <c r="M40" s="907"/>
      <c r="N40" s="907"/>
      <c r="O40" s="907"/>
      <c r="P40" s="907"/>
      <c r="Q40" s="907"/>
      <c r="R40" s="907"/>
      <c r="S40" s="907"/>
      <c r="T40" s="907"/>
      <c r="U40" s="907"/>
      <c r="V40" s="907"/>
      <c r="W40" s="907"/>
      <c r="X40" s="907"/>
      <c r="Y40" s="907"/>
      <c r="Z40" s="907"/>
      <c r="AA40" s="907"/>
      <c r="AB40" s="907"/>
      <c r="AC40" s="907"/>
      <c r="AD40" s="907"/>
      <c r="AE40" s="907"/>
      <c r="AF40" s="907"/>
      <c r="AG40" s="907"/>
      <c r="AH40" s="907"/>
      <c r="AI40" s="907"/>
      <c r="AJ40" s="907"/>
      <c r="AK40" s="907"/>
      <c r="AL40" s="907"/>
      <c r="AM40" s="907"/>
      <c r="AN40" s="907"/>
      <c r="AO40" s="907"/>
      <c r="AP40" s="907"/>
      <c r="AQ40" s="907"/>
      <c r="AR40" s="907"/>
      <c r="AS40" s="907"/>
      <c r="AT40" s="907"/>
      <c r="AU40" s="907"/>
      <c r="AV40" s="908"/>
      <c r="AW40" s="1034">
        <f>SUM(AW15:AY39)</f>
        <v>0</v>
      </c>
      <c r="AX40" s="1035"/>
      <c r="AY40" s="1036"/>
      <c r="AZ40" s="1030">
        <f>SUM(AZ15:BC39)</f>
        <v>0</v>
      </c>
      <c r="BA40" s="1031"/>
      <c r="BB40" s="1031"/>
      <c r="BC40" s="1032"/>
    </row>
    <row r="41" spans="1:55" s="4" customFormat="1" ht="15.75" customHeight="1" thickBo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45"/>
      <c r="BA41" s="45"/>
      <c r="BB41" s="45"/>
      <c r="BC41" s="45"/>
    </row>
    <row r="42" spans="1:55" ht="28.5" customHeight="1" thickBot="1" x14ac:dyDescent="0.25">
      <c r="A42" s="1055" t="s">
        <v>104</v>
      </c>
      <c r="B42" s="1056"/>
      <c r="C42" s="1056"/>
      <c r="D42" s="1057"/>
      <c r="E42" s="1058" t="s">
        <v>108</v>
      </c>
      <c r="F42" s="1059"/>
      <c r="G42" s="1059"/>
      <c r="H42" s="1059"/>
      <c r="I42" s="1059"/>
      <c r="J42" s="1059"/>
      <c r="K42" s="1059"/>
      <c r="L42" s="1059"/>
      <c r="M42" s="1059"/>
      <c r="N42" s="1060"/>
      <c r="O42" s="231"/>
      <c r="P42" s="135"/>
      <c r="Q42" s="968" t="str">
        <f>IF(COUNTIF(AK48:AL62,"err")&gt;0,"グレードと一致しない型番があります。登録番号を確認して下さい。","")</f>
        <v/>
      </c>
      <c r="R42" s="968"/>
      <c r="S42" s="968"/>
      <c r="T42" s="968"/>
      <c r="U42" s="968"/>
      <c r="V42" s="968"/>
      <c r="W42" s="968"/>
      <c r="X42" s="968"/>
      <c r="Y42" s="968"/>
      <c r="Z42" s="968"/>
      <c r="AA42" s="968"/>
      <c r="AB42" s="968"/>
      <c r="AC42" s="968"/>
      <c r="AD42" s="968"/>
      <c r="AE42" s="968"/>
      <c r="AF42" s="968"/>
      <c r="AG42" s="968"/>
      <c r="AH42" s="968"/>
      <c r="AI42" s="968"/>
      <c r="AJ42" s="968"/>
      <c r="AK42" s="968"/>
      <c r="AL42" s="968"/>
      <c r="AM42" s="968"/>
      <c r="AN42" s="968"/>
      <c r="AO42" s="968"/>
      <c r="AP42" s="968"/>
      <c r="AQ42" s="968"/>
      <c r="AR42" s="968"/>
      <c r="AS42" s="968"/>
      <c r="AT42" s="968"/>
      <c r="AU42" s="968"/>
      <c r="AV42" s="968"/>
      <c r="AW42" s="968"/>
      <c r="AX42" s="968"/>
      <c r="AY42" s="968"/>
      <c r="AZ42" s="968"/>
      <c r="BA42" s="968"/>
      <c r="BB42" s="968"/>
      <c r="BC42" s="17"/>
    </row>
    <row r="43" spans="1:55" ht="9" customHeight="1" x14ac:dyDescent="0.2">
      <c r="A43" s="28"/>
      <c r="B43" s="28"/>
      <c r="C43" s="29"/>
      <c r="D43" s="29"/>
      <c r="E43" s="29"/>
      <c r="F43" s="29"/>
      <c r="G43" s="29"/>
      <c r="H43" s="29"/>
      <c r="I43" s="29"/>
      <c r="J43" s="29"/>
      <c r="K43" s="29"/>
      <c r="L43" s="29"/>
      <c r="M43" s="29"/>
      <c r="N43" s="29"/>
      <c r="O43" s="29"/>
      <c r="P43" s="29"/>
      <c r="Q43" s="4"/>
      <c r="R43" s="4"/>
      <c r="S43" s="4"/>
      <c r="T43" s="4"/>
      <c r="U43" s="4"/>
      <c r="V43" s="4"/>
      <c r="W43" s="4"/>
      <c r="X43" s="4"/>
      <c r="Y43" s="4"/>
      <c r="Z43" s="4"/>
      <c r="AA43" s="29"/>
      <c r="AB43" s="29"/>
      <c r="AC43" s="29"/>
      <c r="AD43" s="4"/>
      <c r="AE43" s="4"/>
      <c r="AF43" s="4"/>
      <c r="AG43" s="4"/>
      <c r="AH43" s="4"/>
      <c r="AI43" s="4"/>
      <c r="AJ43" s="4"/>
      <c r="AK43" s="4"/>
      <c r="AL43" s="4"/>
      <c r="AM43" s="4"/>
      <c r="AN43" s="4"/>
      <c r="AO43" s="4"/>
      <c r="AP43" s="4"/>
      <c r="AQ43" s="4"/>
      <c r="AR43" s="4"/>
      <c r="AS43" s="4"/>
      <c r="AT43" s="4"/>
      <c r="AU43" s="4"/>
      <c r="AV43" s="4"/>
      <c r="AW43" s="4"/>
      <c r="AX43" s="4"/>
      <c r="AY43" s="4"/>
    </row>
    <row r="44" spans="1:55" ht="29.25" customHeight="1" x14ac:dyDescent="0.2">
      <c r="A44" s="901" t="s">
        <v>285</v>
      </c>
      <c r="B44" s="902"/>
      <c r="C44" s="902"/>
      <c r="D44" s="902"/>
      <c r="E44" s="902"/>
      <c r="F44" s="902"/>
      <c r="G44" s="902"/>
      <c r="H44" s="902"/>
      <c r="I44" s="902"/>
      <c r="J44" s="902"/>
      <c r="K44" s="902"/>
      <c r="L44" s="902"/>
      <c r="M44" s="902"/>
      <c r="N44" s="902"/>
      <c r="O44" s="902"/>
      <c r="P44" s="902"/>
      <c r="Q44" s="902"/>
      <c r="R44" s="902"/>
      <c r="S44" s="902"/>
      <c r="T44" s="902"/>
      <c r="U44" s="902"/>
      <c r="V44" s="902"/>
      <c r="W44" s="902"/>
      <c r="X44" s="902"/>
      <c r="Y44" s="902"/>
      <c r="Z44" s="902"/>
      <c r="AA44" s="902"/>
      <c r="AB44" s="902"/>
      <c r="AC44" s="902"/>
      <c r="AD44" s="902"/>
      <c r="AE44" s="902"/>
      <c r="AF44" s="902"/>
      <c r="AG44" s="902"/>
      <c r="AH44" s="902"/>
      <c r="AI44" s="902"/>
      <c r="AJ44" s="902"/>
      <c r="AK44" s="902"/>
      <c r="AL44" s="903"/>
      <c r="AM44" s="911" t="s">
        <v>5</v>
      </c>
      <c r="AN44" s="912"/>
      <c r="AO44" s="912"/>
      <c r="AP44" s="912"/>
      <c r="AQ44" s="912"/>
      <c r="AR44" s="912"/>
      <c r="AS44" s="913"/>
      <c r="AT44" s="40"/>
      <c r="AU44" s="40"/>
      <c r="AV44" s="40"/>
      <c r="AW44" s="4"/>
      <c r="AX44" s="4"/>
      <c r="AY44" s="4"/>
    </row>
    <row r="45" spans="1:55" ht="9" customHeight="1" thickBot="1" x14ac:dyDescent="0.25">
      <c r="A45" s="28"/>
      <c r="B45" s="28"/>
      <c r="C45" s="29"/>
      <c r="D45" s="29"/>
      <c r="E45" s="29"/>
      <c r="F45" s="29"/>
      <c r="G45" s="29"/>
      <c r="H45" s="29"/>
      <c r="I45" s="29"/>
      <c r="J45" s="29"/>
      <c r="K45" s="29"/>
      <c r="L45" s="29"/>
      <c r="M45" s="29"/>
      <c r="N45" s="29"/>
      <c r="O45" s="29"/>
      <c r="P45" s="29"/>
      <c r="Q45" s="4"/>
      <c r="R45" s="4"/>
      <c r="S45" s="4"/>
      <c r="T45" s="4"/>
      <c r="U45" s="4"/>
      <c r="V45" s="4"/>
      <c r="W45" s="4"/>
      <c r="X45" s="4"/>
      <c r="Y45" s="4"/>
      <c r="Z45" s="4"/>
      <c r="AA45" s="29"/>
      <c r="AB45" s="29"/>
      <c r="AC45" s="29"/>
      <c r="AD45" s="4"/>
      <c r="AE45" s="4"/>
      <c r="AF45" s="4"/>
      <c r="AG45" s="4"/>
      <c r="AH45" s="4"/>
      <c r="AI45" s="4"/>
      <c r="AJ45" s="4"/>
      <c r="AK45" s="4"/>
      <c r="AL45" s="4"/>
      <c r="AM45" s="4"/>
      <c r="AN45" s="4"/>
      <c r="AO45" s="4"/>
      <c r="AP45" s="4"/>
      <c r="AQ45" s="4"/>
      <c r="AR45" s="4"/>
      <c r="AS45" s="4"/>
      <c r="AT45" s="4"/>
      <c r="AU45" s="4"/>
      <c r="AV45" s="4"/>
      <c r="AW45" s="4"/>
      <c r="AX45" s="4"/>
      <c r="AY45" s="4"/>
    </row>
    <row r="46" spans="1:55" ht="18.75" customHeight="1" x14ac:dyDescent="0.2">
      <c r="A46" s="998" t="s">
        <v>115</v>
      </c>
      <c r="B46" s="999"/>
      <c r="C46" s="999"/>
      <c r="D46" s="1000"/>
      <c r="E46" s="914" t="s">
        <v>251</v>
      </c>
      <c r="F46" s="915"/>
      <c r="G46" s="915"/>
      <c r="H46" s="915"/>
      <c r="I46" s="916"/>
      <c r="J46" s="914" t="s">
        <v>11</v>
      </c>
      <c r="K46" s="915"/>
      <c r="L46" s="915"/>
      <c r="M46" s="915"/>
      <c r="N46" s="915"/>
      <c r="O46" s="915"/>
      <c r="P46" s="915"/>
      <c r="Q46" s="915"/>
      <c r="R46" s="916"/>
      <c r="S46" s="914" t="s">
        <v>105</v>
      </c>
      <c r="T46" s="915"/>
      <c r="U46" s="915"/>
      <c r="V46" s="915"/>
      <c r="W46" s="915"/>
      <c r="X46" s="915"/>
      <c r="Y46" s="915"/>
      <c r="Z46" s="915"/>
      <c r="AA46" s="915"/>
      <c r="AB46" s="915"/>
      <c r="AC46" s="915"/>
      <c r="AD46" s="915"/>
      <c r="AE46" s="915"/>
      <c r="AF46" s="915"/>
      <c r="AG46" s="915"/>
      <c r="AH46" s="915"/>
      <c r="AI46" s="915"/>
      <c r="AJ46" s="916"/>
      <c r="AK46" s="980" t="s">
        <v>106</v>
      </c>
      <c r="AL46" s="981"/>
      <c r="AM46" s="994" t="s">
        <v>24</v>
      </c>
      <c r="AN46" s="995"/>
      <c r="AO46" s="995"/>
      <c r="AP46" s="995"/>
      <c r="AQ46" s="995"/>
      <c r="AR46" s="995"/>
      <c r="AS46" s="996"/>
      <c r="AT46" s="1006" t="s">
        <v>21</v>
      </c>
      <c r="AU46" s="1007"/>
      <c r="AV46" s="1008"/>
      <c r="AW46" s="914" t="s">
        <v>60</v>
      </c>
      <c r="AX46" s="915"/>
      <c r="AY46" s="916"/>
      <c r="AZ46" s="1021" t="s">
        <v>22</v>
      </c>
      <c r="BA46" s="1022"/>
      <c r="BB46" s="1022"/>
      <c r="BC46" s="1023"/>
    </row>
    <row r="47" spans="1:55" ht="28.5" customHeight="1" thickBot="1" x14ac:dyDescent="0.25">
      <c r="A47" s="1001"/>
      <c r="B47" s="1002"/>
      <c r="C47" s="1002"/>
      <c r="D47" s="1003"/>
      <c r="E47" s="917"/>
      <c r="F47" s="918"/>
      <c r="G47" s="918"/>
      <c r="H47" s="918"/>
      <c r="I47" s="919"/>
      <c r="J47" s="917"/>
      <c r="K47" s="918"/>
      <c r="L47" s="918"/>
      <c r="M47" s="918"/>
      <c r="N47" s="918"/>
      <c r="O47" s="918"/>
      <c r="P47" s="918"/>
      <c r="Q47" s="918"/>
      <c r="R47" s="919"/>
      <c r="S47" s="917"/>
      <c r="T47" s="918"/>
      <c r="U47" s="918"/>
      <c r="V47" s="918"/>
      <c r="W47" s="918"/>
      <c r="X47" s="918"/>
      <c r="Y47" s="918"/>
      <c r="Z47" s="918"/>
      <c r="AA47" s="918"/>
      <c r="AB47" s="918"/>
      <c r="AC47" s="918"/>
      <c r="AD47" s="918"/>
      <c r="AE47" s="918"/>
      <c r="AF47" s="918"/>
      <c r="AG47" s="918"/>
      <c r="AH47" s="918"/>
      <c r="AI47" s="918"/>
      <c r="AJ47" s="919"/>
      <c r="AK47" s="982"/>
      <c r="AL47" s="983"/>
      <c r="AM47" s="984" t="s">
        <v>14</v>
      </c>
      <c r="AN47" s="985"/>
      <c r="AO47" s="985"/>
      <c r="AP47" s="283" t="s">
        <v>107</v>
      </c>
      <c r="AQ47" s="985" t="s">
        <v>15</v>
      </c>
      <c r="AR47" s="985"/>
      <c r="AS47" s="997"/>
      <c r="AT47" s="1009"/>
      <c r="AU47" s="1010"/>
      <c r="AV47" s="1011"/>
      <c r="AW47" s="917"/>
      <c r="AX47" s="918"/>
      <c r="AY47" s="919"/>
      <c r="AZ47" s="1024"/>
      <c r="BA47" s="1025"/>
      <c r="BB47" s="1025"/>
      <c r="BC47" s="1026"/>
    </row>
    <row r="48" spans="1:55" s="30" customFormat="1" ht="30" customHeight="1" thickTop="1" x14ac:dyDescent="0.2">
      <c r="A48" s="986"/>
      <c r="B48" s="987"/>
      <c r="C48" s="987"/>
      <c r="D48" s="988"/>
      <c r="E48" s="841"/>
      <c r="F48" s="842"/>
      <c r="G48" s="842"/>
      <c r="H48" s="842"/>
      <c r="I48" s="843"/>
      <c r="J48" s="989"/>
      <c r="K48" s="990"/>
      <c r="L48" s="990"/>
      <c r="M48" s="990"/>
      <c r="N48" s="990"/>
      <c r="O48" s="990"/>
      <c r="P48" s="990"/>
      <c r="Q48" s="990"/>
      <c r="R48" s="991"/>
      <c r="S48" s="989"/>
      <c r="T48" s="990"/>
      <c r="U48" s="990"/>
      <c r="V48" s="990"/>
      <c r="W48" s="990"/>
      <c r="X48" s="990"/>
      <c r="Y48" s="990"/>
      <c r="Z48" s="990"/>
      <c r="AA48" s="990"/>
      <c r="AB48" s="990"/>
      <c r="AC48" s="990"/>
      <c r="AD48" s="990"/>
      <c r="AE48" s="990"/>
      <c r="AF48" s="990"/>
      <c r="AG48" s="990"/>
      <c r="AH48" s="990"/>
      <c r="AI48" s="990"/>
      <c r="AJ48" s="991"/>
      <c r="AK48" s="992" t="str">
        <f>IF(E48="","",IF(AND(LEFT(E48,1)&amp;RIGHT(E48,1)&lt;&gt;"W5"),"err",LEFT(E48,1)&amp;RIGHT(E48,1)))</f>
        <v/>
      </c>
      <c r="AL48" s="993"/>
      <c r="AM48" s="1033"/>
      <c r="AN48" s="1004"/>
      <c r="AO48" s="1004"/>
      <c r="AP48" s="261" t="s">
        <v>107</v>
      </c>
      <c r="AQ48" s="1004"/>
      <c r="AR48" s="1004"/>
      <c r="AS48" s="1005"/>
      <c r="AT48" s="1012" t="str">
        <f t="shared" ref="AT48:AT62" si="6">IF(AND(AM48&lt;&gt;"",AQ48&lt;&gt;""),ROUNDDOWN(AM48*AQ48/1000000,2),"")</f>
        <v/>
      </c>
      <c r="AU48" s="1013"/>
      <c r="AV48" s="1014"/>
      <c r="AW48" s="1015"/>
      <c r="AX48" s="1016"/>
      <c r="AY48" s="1017"/>
      <c r="AZ48" s="1027" t="str">
        <f t="shared" ref="AZ48:AZ62" si="7">IF(AT48&lt;&gt;"",AW48*AT48,"")</f>
        <v/>
      </c>
      <c r="BA48" s="1028"/>
      <c r="BB48" s="1028"/>
      <c r="BC48" s="1029"/>
    </row>
    <row r="49" spans="1:55" s="30" customFormat="1" ht="30" customHeight="1" x14ac:dyDescent="0.2">
      <c r="A49" s="874"/>
      <c r="B49" s="875"/>
      <c r="C49" s="875"/>
      <c r="D49" s="876"/>
      <c r="E49" s="877"/>
      <c r="F49" s="878"/>
      <c r="G49" s="878"/>
      <c r="H49" s="878"/>
      <c r="I49" s="879"/>
      <c r="J49" s="880"/>
      <c r="K49" s="881"/>
      <c r="L49" s="881"/>
      <c r="M49" s="881"/>
      <c r="N49" s="881"/>
      <c r="O49" s="881"/>
      <c r="P49" s="881"/>
      <c r="Q49" s="881"/>
      <c r="R49" s="882"/>
      <c r="S49" s="880"/>
      <c r="T49" s="881"/>
      <c r="U49" s="881"/>
      <c r="V49" s="881"/>
      <c r="W49" s="881"/>
      <c r="X49" s="881"/>
      <c r="Y49" s="881"/>
      <c r="Z49" s="881"/>
      <c r="AA49" s="881"/>
      <c r="AB49" s="881"/>
      <c r="AC49" s="881"/>
      <c r="AD49" s="881"/>
      <c r="AE49" s="881"/>
      <c r="AF49" s="881"/>
      <c r="AG49" s="881"/>
      <c r="AH49" s="881"/>
      <c r="AI49" s="881"/>
      <c r="AJ49" s="882"/>
      <c r="AK49" s="883" t="str">
        <f t="shared" ref="AK49:AK62" si="8">IF(E49="","",IF(AND(LEFT(E49,1)&amp;RIGHT(E49,1)&lt;&gt;"W5"),"err",LEFT(E49,1)&amp;RIGHT(E49,1)))</f>
        <v/>
      </c>
      <c r="AL49" s="884"/>
      <c r="AM49" s="885"/>
      <c r="AN49" s="886"/>
      <c r="AO49" s="886"/>
      <c r="AP49" s="262" t="s">
        <v>107</v>
      </c>
      <c r="AQ49" s="886"/>
      <c r="AR49" s="886"/>
      <c r="AS49" s="887"/>
      <c r="AT49" s="888" t="str">
        <f t="shared" si="6"/>
        <v/>
      </c>
      <c r="AU49" s="889"/>
      <c r="AV49" s="890"/>
      <c r="AW49" s="891"/>
      <c r="AX49" s="892"/>
      <c r="AY49" s="893"/>
      <c r="AZ49" s="871" t="str">
        <f t="shared" si="7"/>
        <v/>
      </c>
      <c r="BA49" s="872"/>
      <c r="BB49" s="872"/>
      <c r="BC49" s="873"/>
    </row>
    <row r="50" spans="1:55" s="30" customFormat="1" ht="30" customHeight="1" x14ac:dyDescent="0.2">
      <c r="A50" s="874"/>
      <c r="B50" s="875"/>
      <c r="C50" s="875"/>
      <c r="D50" s="876"/>
      <c r="E50" s="877"/>
      <c r="F50" s="878"/>
      <c r="G50" s="878"/>
      <c r="H50" s="878"/>
      <c r="I50" s="879"/>
      <c r="J50" s="880"/>
      <c r="K50" s="881"/>
      <c r="L50" s="881"/>
      <c r="M50" s="881"/>
      <c r="N50" s="881"/>
      <c r="O50" s="881"/>
      <c r="P50" s="881"/>
      <c r="Q50" s="881"/>
      <c r="R50" s="882"/>
      <c r="S50" s="880"/>
      <c r="T50" s="881"/>
      <c r="U50" s="881"/>
      <c r="V50" s="881"/>
      <c r="W50" s="881"/>
      <c r="X50" s="881"/>
      <c r="Y50" s="881"/>
      <c r="Z50" s="881"/>
      <c r="AA50" s="881"/>
      <c r="AB50" s="881"/>
      <c r="AC50" s="881"/>
      <c r="AD50" s="881"/>
      <c r="AE50" s="881"/>
      <c r="AF50" s="881"/>
      <c r="AG50" s="881"/>
      <c r="AH50" s="881"/>
      <c r="AI50" s="881"/>
      <c r="AJ50" s="882"/>
      <c r="AK50" s="883" t="str">
        <f t="shared" si="8"/>
        <v/>
      </c>
      <c r="AL50" s="884"/>
      <c r="AM50" s="885"/>
      <c r="AN50" s="886"/>
      <c r="AO50" s="886"/>
      <c r="AP50" s="262" t="s">
        <v>107</v>
      </c>
      <c r="AQ50" s="886"/>
      <c r="AR50" s="886"/>
      <c r="AS50" s="887"/>
      <c r="AT50" s="888" t="str">
        <f t="shared" si="6"/>
        <v/>
      </c>
      <c r="AU50" s="889"/>
      <c r="AV50" s="890"/>
      <c r="AW50" s="891"/>
      <c r="AX50" s="892"/>
      <c r="AY50" s="893"/>
      <c r="AZ50" s="871" t="str">
        <f t="shared" si="7"/>
        <v/>
      </c>
      <c r="BA50" s="872"/>
      <c r="BB50" s="872"/>
      <c r="BC50" s="873"/>
    </row>
    <row r="51" spans="1:55" s="30" customFormat="1" ht="30" customHeight="1" x14ac:dyDescent="0.2">
      <c r="A51" s="874"/>
      <c r="B51" s="875"/>
      <c r="C51" s="875"/>
      <c r="D51" s="876"/>
      <c r="E51" s="877"/>
      <c r="F51" s="878"/>
      <c r="G51" s="878"/>
      <c r="H51" s="878"/>
      <c r="I51" s="879"/>
      <c r="J51" s="880"/>
      <c r="K51" s="881"/>
      <c r="L51" s="881"/>
      <c r="M51" s="881"/>
      <c r="N51" s="881"/>
      <c r="O51" s="881"/>
      <c r="P51" s="881"/>
      <c r="Q51" s="881"/>
      <c r="R51" s="882"/>
      <c r="S51" s="880"/>
      <c r="T51" s="881"/>
      <c r="U51" s="881"/>
      <c r="V51" s="881"/>
      <c r="W51" s="881"/>
      <c r="X51" s="881"/>
      <c r="Y51" s="881"/>
      <c r="Z51" s="881"/>
      <c r="AA51" s="881"/>
      <c r="AB51" s="881"/>
      <c r="AC51" s="881"/>
      <c r="AD51" s="881"/>
      <c r="AE51" s="881"/>
      <c r="AF51" s="881"/>
      <c r="AG51" s="881"/>
      <c r="AH51" s="881"/>
      <c r="AI51" s="881"/>
      <c r="AJ51" s="882"/>
      <c r="AK51" s="883" t="str">
        <f t="shared" si="8"/>
        <v/>
      </c>
      <c r="AL51" s="884"/>
      <c r="AM51" s="885"/>
      <c r="AN51" s="886"/>
      <c r="AO51" s="886"/>
      <c r="AP51" s="262" t="s">
        <v>107</v>
      </c>
      <c r="AQ51" s="886"/>
      <c r="AR51" s="886"/>
      <c r="AS51" s="887"/>
      <c r="AT51" s="888" t="str">
        <f t="shared" si="6"/>
        <v/>
      </c>
      <c r="AU51" s="889"/>
      <c r="AV51" s="890"/>
      <c r="AW51" s="891"/>
      <c r="AX51" s="892"/>
      <c r="AY51" s="893"/>
      <c r="AZ51" s="871" t="str">
        <f t="shared" si="7"/>
        <v/>
      </c>
      <c r="BA51" s="872"/>
      <c r="BB51" s="872"/>
      <c r="BC51" s="873"/>
    </row>
    <row r="52" spans="1:55" s="30" customFormat="1" ht="30" customHeight="1" x14ac:dyDescent="0.2">
      <c r="A52" s="874"/>
      <c r="B52" s="875"/>
      <c r="C52" s="875"/>
      <c r="D52" s="876"/>
      <c r="E52" s="877"/>
      <c r="F52" s="878"/>
      <c r="G52" s="878"/>
      <c r="H52" s="878"/>
      <c r="I52" s="879"/>
      <c r="J52" s="880"/>
      <c r="K52" s="881"/>
      <c r="L52" s="881"/>
      <c r="M52" s="881"/>
      <c r="N52" s="881"/>
      <c r="O52" s="881"/>
      <c r="P52" s="881"/>
      <c r="Q52" s="881"/>
      <c r="R52" s="882"/>
      <c r="S52" s="880"/>
      <c r="T52" s="881"/>
      <c r="U52" s="881"/>
      <c r="V52" s="881"/>
      <c r="W52" s="881"/>
      <c r="X52" s="881"/>
      <c r="Y52" s="881"/>
      <c r="Z52" s="881"/>
      <c r="AA52" s="881"/>
      <c r="AB52" s="881"/>
      <c r="AC52" s="881"/>
      <c r="AD52" s="881"/>
      <c r="AE52" s="881"/>
      <c r="AF52" s="881"/>
      <c r="AG52" s="881"/>
      <c r="AH52" s="881"/>
      <c r="AI52" s="881"/>
      <c r="AJ52" s="882"/>
      <c r="AK52" s="883" t="str">
        <f>IF(E52="","",IF(AND(LEFT(E52,1)&amp;RIGHT(E52,1)&lt;&gt;"W5"),"err",LEFT(E52,1)&amp;RIGHT(E52,1)))</f>
        <v/>
      </c>
      <c r="AL52" s="884"/>
      <c r="AM52" s="885"/>
      <c r="AN52" s="886"/>
      <c r="AO52" s="886"/>
      <c r="AP52" s="262" t="s">
        <v>107</v>
      </c>
      <c r="AQ52" s="886"/>
      <c r="AR52" s="886"/>
      <c r="AS52" s="887"/>
      <c r="AT52" s="888" t="str">
        <f>IF(AND(AM52&lt;&gt;"",AQ52&lt;&gt;""),ROUNDDOWN(AM52*AQ52/1000000,2),"")</f>
        <v/>
      </c>
      <c r="AU52" s="889"/>
      <c r="AV52" s="890"/>
      <c r="AW52" s="891"/>
      <c r="AX52" s="892"/>
      <c r="AY52" s="893"/>
      <c r="AZ52" s="871" t="str">
        <f>IF(AT52&lt;&gt;"",AW52*AT52,"")</f>
        <v/>
      </c>
      <c r="BA52" s="872"/>
      <c r="BB52" s="872"/>
      <c r="BC52" s="873"/>
    </row>
    <row r="53" spans="1:55" s="30" customFormat="1" ht="30" customHeight="1" x14ac:dyDescent="0.2">
      <c r="A53" s="874"/>
      <c r="B53" s="875"/>
      <c r="C53" s="875"/>
      <c r="D53" s="876"/>
      <c r="E53" s="877"/>
      <c r="F53" s="878"/>
      <c r="G53" s="878"/>
      <c r="H53" s="878"/>
      <c r="I53" s="879"/>
      <c r="J53" s="880"/>
      <c r="K53" s="881"/>
      <c r="L53" s="881"/>
      <c r="M53" s="881"/>
      <c r="N53" s="881"/>
      <c r="O53" s="881"/>
      <c r="P53" s="881"/>
      <c r="Q53" s="881"/>
      <c r="R53" s="882"/>
      <c r="S53" s="880"/>
      <c r="T53" s="881"/>
      <c r="U53" s="881"/>
      <c r="V53" s="881"/>
      <c r="W53" s="881"/>
      <c r="X53" s="881"/>
      <c r="Y53" s="881"/>
      <c r="Z53" s="881"/>
      <c r="AA53" s="881"/>
      <c r="AB53" s="881"/>
      <c r="AC53" s="881"/>
      <c r="AD53" s="881"/>
      <c r="AE53" s="881"/>
      <c r="AF53" s="881"/>
      <c r="AG53" s="881"/>
      <c r="AH53" s="881"/>
      <c r="AI53" s="881"/>
      <c r="AJ53" s="882"/>
      <c r="AK53" s="883" t="str">
        <f>IF(E53="","",IF(AND(LEFT(E53,1)&amp;RIGHT(E53,1)&lt;&gt;"W5"),"err",LEFT(E53,1)&amp;RIGHT(E53,1)))</f>
        <v/>
      </c>
      <c r="AL53" s="884"/>
      <c r="AM53" s="885"/>
      <c r="AN53" s="886"/>
      <c r="AO53" s="886"/>
      <c r="AP53" s="262" t="s">
        <v>107</v>
      </c>
      <c r="AQ53" s="886"/>
      <c r="AR53" s="886"/>
      <c r="AS53" s="887"/>
      <c r="AT53" s="888" t="str">
        <f>IF(AND(AM53&lt;&gt;"",AQ53&lt;&gt;""),ROUNDDOWN(AM53*AQ53/1000000,2),"")</f>
        <v/>
      </c>
      <c r="AU53" s="889"/>
      <c r="AV53" s="890"/>
      <c r="AW53" s="891"/>
      <c r="AX53" s="892"/>
      <c r="AY53" s="893"/>
      <c r="AZ53" s="871" t="str">
        <f>IF(AT53&lt;&gt;"",AW53*AT53,"")</f>
        <v/>
      </c>
      <c r="BA53" s="872"/>
      <c r="BB53" s="872"/>
      <c r="BC53" s="873"/>
    </row>
    <row r="54" spans="1:55" s="30" customFormat="1" ht="30" customHeight="1" x14ac:dyDescent="0.2">
      <c r="A54" s="874"/>
      <c r="B54" s="875"/>
      <c r="C54" s="875"/>
      <c r="D54" s="876"/>
      <c r="E54" s="877"/>
      <c r="F54" s="878"/>
      <c r="G54" s="878"/>
      <c r="H54" s="878"/>
      <c r="I54" s="879"/>
      <c r="J54" s="880"/>
      <c r="K54" s="881"/>
      <c r="L54" s="881"/>
      <c r="M54" s="881"/>
      <c r="N54" s="881"/>
      <c r="O54" s="881"/>
      <c r="P54" s="881"/>
      <c r="Q54" s="881"/>
      <c r="R54" s="882"/>
      <c r="S54" s="880"/>
      <c r="T54" s="881"/>
      <c r="U54" s="881"/>
      <c r="V54" s="881"/>
      <c r="W54" s="881"/>
      <c r="X54" s="881"/>
      <c r="Y54" s="881"/>
      <c r="Z54" s="881"/>
      <c r="AA54" s="881"/>
      <c r="AB54" s="881"/>
      <c r="AC54" s="881"/>
      <c r="AD54" s="881"/>
      <c r="AE54" s="881"/>
      <c r="AF54" s="881"/>
      <c r="AG54" s="881"/>
      <c r="AH54" s="881"/>
      <c r="AI54" s="881"/>
      <c r="AJ54" s="882"/>
      <c r="AK54" s="883" t="str">
        <f>IF(E54="","",IF(AND(LEFT(E54,1)&amp;RIGHT(E54,1)&lt;&gt;"W5"),"err",LEFT(E54,1)&amp;RIGHT(E54,1)))</f>
        <v/>
      </c>
      <c r="AL54" s="884"/>
      <c r="AM54" s="885"/>
      <c r="AN54" s="886"/>
      <c r="AO54" s="886"/>
      <c r="AP54" s="262" t="s">
        <v>107</v>
      </c>
      <c r="AQ54" s="886"/>
      <c r="AR54" s="886"/>
      <c r="AS54" s="887"/>
      <c r="AT54" s="888" t="str">
        <f>IF(AND(AM54&lt;&gt;"",AQ54&lt;&gt;""),ROUNDDOWN(AM54*AQ54/1000000,2),"")</f>
        <v/>
      </c>
      <c r="AU54" s="889"/>
      <c r="AV54" s="890"/>
      <c r="AW54" s="891"/>
      <c r="AX54" s="892"/>
      <c r="AY54" s="893"/>
      <c r="AZ54" s="871" t="str">
        <f>IF(AT54&lt;&gt;"",AW54*AT54,"")</f>
        <v/>
      </c>
      <c r="BA54" s="872"/>
      <c r="BB54" s="872"/>
      <c r="BC54" s="873"/>
    </row>
    <row r="55" spans="1:55" s="30" customFormat="1" ht="30" customHeight="1" x14ac:dyDescent="0.2">
      <c r="A55" s="874"/>
      <c r="B55" s="875"/>
      <c r="C55" s="875"/>
      <c r="D55" s="876"/>
      <c r="E55" s="877"/>
      <c r="F55" s="878"/>
      <c r="G55" s="878"/>
      <c r="H55" s="878"/>
      <c r="I55" s="879"/>
      <c r="J55" s="880"/>
      <c r="K55" s="881"/>
      <c r="L55" s="881"/>
      <c r="M55" s="881"/>
      <c r="N55" s="881"/>
      <c r="O55" s="881"/>
      <c r="P55" s="881"/>
      <c r="Q55" s="881"/>
      <c r="R55" s="882"/>
      <c r="S55" s="880"/>
      <c r="T55" s="881"/>
      <c r="U55" s="881"/>
      <c r="V55" s="881"/>
      <c r="W55" s="881"/>
      <c r="X55" s="881"/>
      <c r="Y55" s="881"/>
      <c r="Z55" s="881"/>
      <c r="AA55" s="881"/>
      <c r="AB55" s="881"/>
      <c r="AC55" s="881"/>
      <c r="AD55" s="881"/>
      <c r="AE55" s="881"/>
      <c r="AF55" s="881"/>
      <c r="AG55" s="881"/>
      <c r="AH55" s="881"/>
      <c r="AI55" s="881"/>
      <c r="AJ55" s="882"/>
      <c r="AK55" s="883" t="str">
        <f t="shared" si="8"/>
        <v/>
      </c>
      <c r="AL55" s="884"/>
      <c r="AM55" s="885"/>
      <c r="AN55" s="886"/>
      <c r="AO55" s="886"/>
      <c r="AP55" s="262" t="s">
        <v>107</v>
      </c>
      <c r="AQ55" s="886"/>
      <c r="AR55" s="886"/>
      <c r="AS55" s="887"/>
      <c r="AT55" s="888" t="str">
        <f t="shared" si="6"/>
        <v/>
      </c>
      <c r="AU55" s="889"/>
      <c r="AV55" s="890"/>
      <c r="AW55" s="891"/>
      <c r="AX55" s="892"/>
      <c r="AY55" s="893"/>
      <c r="AZ55" s="871" t="str">
        <f t="shared" si="7"/>
        <v/>
      </c>
      <c r="BA55" s="872"/>
      <c r="BB55" s="872"/>
      <c r="BC55" s="873"/>
    </row>
    <row r="56" spans="1:55" s="30" customFormat="1" ht="30" customHeight="1" x14ac:dyDescent="0.2">
      <c r="A56" s="874"/>
      <c r="B56" s="875"/>
      <c r="C56" s="875"/>
      <c r="D56" s="876"/>
      <c r="E56" s="877"/>
      <c r="F56" s="878"/>
      <c r="G56" s="878"/>
      <c r="H56" s="878"/>
      <c r="I56" s="879"/>
      <c r="J56" s="880"/>
      <c r="K56" s="881"/>
      <c r="L56" s="881"/>
      <c r="M56" s="881"/>
      <c r="N56" s="881"/>
      <c r="O56" s="881"/>
      <c r="P56" s="881"/>
      <c r="Q56" s="881"/>
      <c r="R56" s="882"/>
      <c r="S56" s="880"/>
      <c r="T56" s="881"/>
      <c r="U56" s="881"/>
      <c r="V56" s="881"/>
      <c r="W56" s="881"/>
      <c r="X56" s="881"/>
      <c r="Y56" s="881"/>
      <c r="Z56" s="881"/>
      <c r="AA56" s="881"/>
      <c r="AB56" s="881"/>
      <c r="AC56" s="881"/>
      <c r="AD56" s="881"/>
      <c r="AE56" s="881"/>
      <c r="AF56" s="881"/>
      <c r="AG56" s="881"/>
      <c r="AH56" s="881"/>
      <c r="AI56" s="881"/>
      <c r="AJ56" s="882"/>
      <c r="AK56" s="883" t="str">
        <f t="shared" si="8"/>
        <v/>
      </c>
      <c r="AL56" s="884"/>
      <c r="AM56" s="885"/>
      <c r="AN56" s="886"/>
      <c r="AO56" s="886"/>
      <c r="AP56" s="262" t="s">
        <v>107</v>
      </c>
      <c r="AQ56" s="886"/>
      <c r="AR56" s="886"/>
      <c r="AS56" s="887"/>
      <c r="AT56" s="888" t="str">
        <f t="shared" si="6"/>
        <v/>
      </c>
      <c r="AU56" s="889"/>
      <c r="AV56" s="890"/>
      <c r="AW56" s="891"/>
      <c r="AX56" s="892"/>
      <c r="AY56" s="893"/>
      <c r="AZ56" s="871" t="str">
        <f t="shared" si="7"/>
        <v/>
      </c>
      <c r="BA56" s="872"/>
      <c r="BB56" s="872"/>
      <c r="BC56" s="873"/>
    </row>
    <row r="57" spans="1:55" s="30" customFormat="1" ht="30" customHeight="1" x14ac:dyDescent="0.2">
      <c r="A57" s="977"/>
      <c r="B57" s="978"/>
      <c r="C57" s="978"/>
      <c r="D57" s="979"/>
      <c r="E57" s="877"/>
      <c r="F57" s="878"/>
      <c r="G57" s="878"/>
      <c r="H57" s="878"/>
      <c r="I57" s="879"/>
      <c r="J57" s="972"/>
      <c r="K57" s="973"/>
      <c r="L57" s="973"/>
      <c r="M57" s="973"/>
      <c r="N57" s="973"/>
      <c r="O57" s="973"/>
      <c r="P57" s="973"/>
      <c r="Q57" s="973"/>
      <c r="R57" s="974"/>
      <c r="S57" s="972"/>
      <c r="T57" s="973"/>
      <c r="U57" s="973"/>
      <c r="V57" s="973"/>
      <c r="W57" s="973"/>
      <c r="X57" s="973"/>
      <c r="Y57" s="973"/>
      <c r="Z57" s="973"/>
      <c r="AA57" s="973"/>
      <c r="AB57" s="973"/>
      <c r="AC57" s="973"/>
      <c r="AD57" s="973"/>
      <c r="AE57" s="973"/>
      <c r="AF57" s="973"/>
      <c r="AG57" s="973"/>
      <c r="AH57" s="973"/>
      <c r="AI57" s="973"/>
      <c r="AJ57" s="974"/>
      <c r="AK57" s="975" t="str">
        <f t="shared" si="8"/>
        <v/>
      </c>
      <c r="AL57" s="976"/>
      <c r="AM57" s="1042"/>
      <c r="AN57" s="1037"/>
      <c r="AO57" s="1037"/>
      <c r="AP57" s="263" t="s">
        <v>107</v>
      </c>
      <c r="AQ57" s="1037"/>
      <c r="AR57" s="1037"/>
      <c r="AS57" s="1038"/>
      <c r="AT57" s="969" t="str">
        <f t="shared" si="6"/>
        <v/>
      </c>
      <c r="AU57" s="970"/>
      <c r="AV57" s="971"/>
      <c r="AW57" s="1039"/>
      <c r="AX57" s="1040"/>
      <c r="AY57" s="1041"/>
      <c r="AZ57" s="1018" t="str">
        <f t="shared" si="7"/>
        <v/>
      </c>
      <c r="BA57" s="1019"/>
      <c r="BB57" s="1019"/>
      <c r="BC57" s="1020"/>
    </row>
    <row r="58" spans="1:55" s="30" customFormat="1" ht="30" customHeight="1" x14ac:dyDescent="0.2">
      <c r="A58" s="874"/>
      <c r="B58" s="875"/>
      <c r="C58" s="875"/>
      <c r="D58" s="876"/>
      <c r="E58" s="877"/>
      <c r="F58" s="878"/>
      <c r="G58" s="878"/>
      <c r="H58" s="878"/>
      <c r="I58" s="879"/>
      <c r="J58" s="880"/>
      <c r="K58" s="881"/>
      <c r="L58" s="881"/>
      <c r="M58" s="881"/>
      <c r="N58" s="881"/>
      <c r="O58" s="881"/>
      <c r="P58" s="881"/>
      <c r="Q58" s="881"/>
      <c r="R58" s="882"/>
      <c r="S58" s="880"/>
      <c r="T58" s="881"/>
      <c r="U58" s="881"/>
      <c r="V58" s="881"/>
      <c r="W58" s="881"/>
      <c r="X58" s="881"/>
      <c r="Y58" s="881"/>
      <c r="Z58" s="881"/>
      <c r="AA58" s="881"/>
      <c r="AB58" s="881"/>
      <c r="AC58" s="881"/>
      <c r="AD58" s="881"/>
      <c r="AE58" s="881"/>
      <c r="AF58" s="881"/>
      <c r="AG58" s="881"/>
      <c r="AH58" s="881"/>
      <c r="AI58" s="881"/>
      <c r="AJ58" s="882"/>
      <c r="AK58" s="883" t="str">
        <f t="shared" si="8"/>
        <v/>
      </c>
      <c r="AL58" s="884"/>
      <c r="AM58" s="885"/>
      <c r="AN58" s="886"/>
      <c r="AO58" s="886"/>
      <c r="AP58" s="262" t="s">
        <v>107</v>
      </c>
      <c r="AQ58" s="886"/>
      <c r="AR58" s="886"/>
      <c r="AS58" s="887"/>
      <c r="AT58" s="888" t="str">
        <f t="shared" si="6"/>
        <v/>
      </c>
      <c r="AU58" s="889"/>
      <c r="AV58" s="890"/>
      <c r="AW58" s="891"/>
      <c r="AX58" s="892"/>
      <c r="AY58" s="893"/>
      <c r="AZ58" s="871" t="str">
        <f t="shared" si="7"/>
        <v/>
      </c>
      <c r="BA58" s="872"/>
      <c r="BB58" s="872"/>
      <c r="BC58" s="873"/>
    </row>
    <row r="59" spans="1:55" s="30" customFormat="1" ht="30" customHeight="1" x14ac:dyDescent="0.2">
      <c r="A59" s="874"/>
      <c r="B59" s="875"/>
      <c r="C59" s="875"/>
      <c r="D59" s="876"/>
      <c r="E59" s="877"/>
      <c r="F59" s="878"/>
      <c r="G59" s="878"/>
      <c r="H59" s="878"/>
      <c r="I59" s="879"/>
      <c r="J59" s="880"/>
      <c r="K59" s="881"/>
      <c r="L59" s="881"/>
      <c r="M59" s="881"/>
      <c r="N59" s="881"/>
      <c r="O59" s="881"/>
      <c r="P59" s="881"/>
      <c r="Q59" s="881"/>
      <c r="R59" s="882"/>
      <c r="S59" s="880"/>
      <c r="T59" s="881"/>
      <c r="U59" s="881"/>
      <c r="V59" s="881"/>
      <c r="W59" s="881"/>
      <c r="X59" s="881"/>
      <c r="Y59" s="881"/>
      <c r="Z59" s="881"/>
      <c r="AA59" s="881"/>
      <c r="AB59" s="881"/>
      <c r="AC59" s="881"/>
      <c r="AD59" s="881"/>
      <c r="AE59" s="881"/>
      <c r="AF59" s="881"/>
      <c r="AG59" s="881"/>
      <c r="AH59" s="881"/>
      <c r="AI59" s="881"/>
      <c r="AJ59" s="882"/>
      <c r="AK59" s="883" t="str">
        <f t="shared" si="8"/>
        <v/>
      </c>
      <c r="AL59" s="884"/>
      <c r="AM59" s="885"/>
      <c r="AN59" s="886"/>
      <c r="AO59" s="886"/>
      <c r="AP59" s="262" t="s">
        <v>107</v>
      </c>
      <c r="AQ59" s="886"/>
      <c r="AR59" s="886"/>
      <c r="AS59" s="887"/>
      <c r="AT59" s="888" t="str">
        <f t="shared" si="6"/>
        <v/>
      </c>
      <c r="AU59" s="889"/>
      <c r="AV59" s="890"/>
      <c r="AW59" s="891"/>
      <c r="AX59" s="892"/>
      <c r="AY59" s="893"/>
      <c r="AZ59" s="871" t="str">
        <f t="shared" si="7"/>
        <v/>
      </c>
      <c r="BA59" s="872"/>
      <c r="BB59" s="872"/>
      <c r="BC59" s="873"/>
    </row>
    <row r="60" spans="1:55" s="30" customFormat="1" ht="30" customHeight="1" x14ac:dyDescent="0.2">
      <c r="A60" s="874"/>
      <c r="B60" s="875"/>
      <c r="C60" s="875"/>
      <c r="D60" s="876"/>
      <c r="E60" s="877"/>
      <c r="F60" s="878"/>
      <c r="G60" s="878"/>
      <c r="H60" s="878"/>
      <c r="I60" s="879"/>
      <c r="J60" s="880"/>
      <c r="K60" s="881"/>
      <c r="L60" s="881"/>
      <c r="M60" s="881"/>
      <c r="N60" s="881"/>
      <c r="O60" s="881"/>
      <c r="P60" s="881"/>
      <c r="Q60" s="881"/>
      <c r="R60" s="882"/>
      <c r="S60" s="880"/>
      <c r="T60" s="881"/>
      <c r="U60" s="881"/>
      <c r="V60" s="881"/>
      <c r="W60" s="881"/>
      <c r="X60" s="881"/>
      <c r="Y60" s="881"/>
      <c r="Z60" s="881"/>
      <c r="AA60" s="881"/>
      <c r="AB60" s="881"/>
      <c r="AC60" s="881"/>
      <c r="AD60" s="881"/>
      <c r="AE60" s="881"/>
      <c r="AF60" s="881"/>
      <c r="AG60" s="881"/>
      <c r="AH60" s="881"/>
      <c r="AI60" s="881"/>
      <c r="AJ60" s="882"/>
      <c r="AK60" s="883" t="str">
        <f t="shared" si="8"/>
        <v/>
      </c>
      <c r="AL60" s="884"/>
      <c r="AM60" s="885"/>
      <c r="AN60" s="886"/>
      <c r="AO60" s="886"/>
      <c r="AP60" s="262" t="s">
        <v>107</v>
      </c>
      <c r="AQ60" s="886"/>
      <c r="AR60" s="886"/>
      <c r="AS60" s="887"/>
      <c r="AT60" s="888" t="str">
        <f t="shared" si="6"/>
        <v/>
      </c>
      <c r="AU60" s="889"/>
      <c r="AV60" s="890"/>
      <c r="AW60" s="891"/>
      <c r="AX60" s="892"/>
      <c r="AY60" s="893"/>
      <c r="AZ60" s="871" t="str">
        <f t="shared" si="7"/>
        <v/>
      </c>
      <c r="BA60" s="872"/>
      <c r="BB60" s="872"/>
      <c r="BC60" s="873"/>
    </row>
    <row r="61" spans="1:55" s="30" customFormat="1" ht="30" customHeight="1" x14ac:dyDescent="0.2">
      <c r="A61" s="874"/>
      <c r="B61" s="875"/>
      <c r="C61" s="875"/>
      <c r="D61" s="876"/>
      <c r="E61" s="877"/>
      <c r="F61" s="878"/>
      <c r="G61" s="878"/>
      <c r="H61" s="878"/>
      <c r="I61" s="879"/>
      <c r="J61" s="880"/>
      <c r="K61" s="881"/>
      <c r="L61" s="881"/>
      <c r="M61" s="881"/>
      <c r="N61" s="881"/>
      <c r="O61" s="881"/>
      <c r="P61" s="881"/>
      <c r="Q61" s="881"/>
      <c r="R61" s="882"/>
      <c r="S61" s="880"/>
      <c r="T61" s="881"/>
      <c r="U61" s="881"/>
      <c r="V61" s="881"/>
      <c r="W61" s="881"/>
      <c r="X61" s="881"/>
      <c r="Y61" s="881"/>
      <c r="Z61" s="881"/>
      <c r="AA61" s="881"/>
      <c r="AB61" s="881"/>
      <c r="AC61" s="881"/>
      <c r="AD61" s="881"/>
      <c r="AE61" s="881"/>
      <c r="AF61" s="881"/>
      <c r="AG61" s="881"/>
      <c r="AH61" s="881"/>
      <c r="AI61" s="881"/>
      <c r="AJ61" s="882"/>
      <c r="AK61" s="883" t="str">
        <f t="shared" si="8"/>
        <v/>
      </c>
      <c r="AL61" s="884"/>
      <c r="AM61" s="885"/>
      <c r="AN61" s="886"/>
      <c r="AO61" s="886"/>
      <c r="AP61" s="262" t="s">
        <v>107</v>
      </c>
      <c r="AQ61" s="886"/>
      <c r="AR61" s="886"/>
      <c r="AS61" s="887"/>
      <c r="AT61" s="888" t="str">
        <f t="shared" si="6"/>
        <v/>
      </c>
      <c r="AU61" s="889"/>
      <c r="AV61" s="890"/>
      <c r="AW61" s="891"/>
      <c r="AX61" s="892"/>
      <c r="AY61" s="893"/>
      <c r="AZ61" s="871" t="str">
        <f t="shared" si="7"/>
        <v/>
      </c>
      <c r="BA61" s="872"/>
      <c r="BB61" s="872"/>
      <c r="BC61" s="873"/>
    </row>
    <row r="62" spans="1:55" s="30" customFormat="1" ht="30" customHeight="1" thickBot="1" x14ac:dyDescent="0.25">
      <c r="A62" s="874"/>
      <c r="B62" s="875"/>
      <c r="C62" s="875"/>
      <c r="D62" s="876"/>
      <c r="E62" s="877"/>
      <c r="F62" s="878"/>
      <c r="G62" s="878"/>
      <c r="H62" s="878"/>
      <c r="I62" s="879"/>
      <c r="J62" s="880"/>
      <c r="K62" s="881"/>
      <c r="L62" s="881"/>
      <c r="M62" s="881"/>
      <c r="N62" s="881"/>
      <c r="O62" s="881"/>
      <c r="P62" s="881"/>
      <c r="Q62" s="881"/>
      <c r="R62" s="882"/>
      <c r="S62" s="880"/>
      <c r="T62" s="881"/>
      <c r="U62" s="881"/>
      <c r="V62" s="881"/>
      <c r="W62" s="881"/>
      <c r="X62" s="881"/>
      <c r="Y62" s="881"/>
      <c r="Z62" s="881"/>
      <c r="AA62" s="881"/>
      <c r="AB62" s="881"/>
      <c r="AC62" s="881"/>
      <c r="AD62" s="881"/>
      <c r="AE62" s="881"/>
      <c r="AF62" s="881"/>
      <c r="AG62" s="881"/>
      <c r="AH62" s="881"/>
      <c r="AI62" s="881"/>
      <c r="AJ62" s="882"/>
      <c r="AK62" s="883" t="str">
        <f t="shared" si="8"/>
        <v/>
      </c>
      <c r="AL62" s="884"/>
      <c r="AM62" s="885"/>
      <c r="AN62" s="886"/>
      <c r="AO62" s="886"/>
      <c r="AP62" s="262" t="s">
        <v>107</v>
      </c>
      <c r="AQ62" s="886"/>
      <c r="AR62" s="886"/>
      <c r="AS62" s="887"/>
      <c r="AT62" s="888" t="str">
        <f t="shared" si="6"/>
        <v/>
      </c>
      <c r="AU62" s="889"/>
      <c r="AV62" s="890"/>
      <c r="AW62" s="891"/>
      <c r="AX62" s="892"/>
      <c r="AY62" s="893"/>
      <c r="AZ62" s="871" t="str">
        <f t="shared" si="7"/>
        <v/>
      </c>
      <c r="BA62" s="872"/>
      <c r="BB62" s="872"/>
      <c r="BC62" s="873"/>
    </row>
    <row r="63" spans="1:55" ht="30" customHeight="1" thickTop="1" thickBot="1" x14ac:dyDescent="0.25">
      <c r="A63" s="906" t="s">
        <v>128</v>
      </c>
      <c r="B63" s="907"/>
      <c r="C63" s="907"/>
      <c r="D63" s="907"/>
      <c r="E63" s="907"/>
      <c r="F63" s="907"/>
      <c r="G63" s="907"/>
      <c r="H63" s="907"/>
      <c r="I63" s="907"/>
      <c r="J63" s="907"/>
      <c r="K63" s="907"/>
      <c r="L63" s="907"/>
      <c r="M63" s="907"/>
      <c r="N63" s="907"/>
      <c r="O63" s="907"/>
      <c r="P63" s="907"/>
      <c r="Q63" s="907"/>
      <c r="R63" s="907"/>
      <c r="S63" s="907"/>
      <c r="T63" s="907"/>
      <c r="U63" s="907"/>
      <c r="V63" s="907"/>
      <c r="W63" s="907"/>
      <c r="X63" s="907"/>
      <c r="Y63" s="907"/>
      <c r="Z63" s="907"/>
      <c r="AA63" s="907"/>
      <c r="AB63" s="907"/>
      <c r="AC63" s="907"/>
      <c r="AD63" s="907"/>
      <c r="AE63" s="907"/>
      <c r="AF63" s="907"/>
      <c r="AG63" s="907"/>
      <c r="AH63" s="907"/>
      <c r="AI63" s="907"/>
      <c r="AJ63" s="907"/>
      <c r="AK63" s="907"/>
      <c r="AL63" s="907"/>
      <c r="AM63" s="907"/>
      <c r="AN63" s="907"/>
      <c r="AO63" s="907"/>
      <c r="AP63" s="907"/>
      <c r="AQ63" s="907"/>
      <c r="AR63" s="907"/>
      <c r="AS63" s="907"/>
      <c r="AT63" s="907"/>
      <c r="AU63" s="907"/>
      <c r="AV63" s="908"/>
      <c r="AW63" s="1034">
        <f>SUM(AW48:AY62)</f>
        <v>0</v>
      </c>
      <c r="AX63" s="1035"/>
      <c r="AY63" s="1036"/>
      <c r="AZ63" s="1030">
        <f>SUM(AZ48:BC62)</f>
        <v>0</v>
      </c>
      <c r="BA63" s="1031"/>
      <c r="BB63" s="1031"/>
      <c r="BC63" s="1032"/>
    </row>
    <row r="64" spans="1:55" s="4" customFormat="1" ht="15.7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45"/>
      <c r="BA64" s="45"/>
      <c r="BB64" s="45"/>
      <c r="BC64" s="45"/>
    </row>
    <row r="65" spans="1:55" ht="16.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row>
    <row r="66" spans="1:55" ht="31.5" customHeight="1" thickBot="1" x14ac:dyDescent="0.25">
      <c r="A66" s="44" t="s">
        <v>131</v>
      </c>
      <c r="B66" s="44"/>
      <c r="C66" s="137"/>
      <c r="D66" s="137"/>
      <c r="E66" s="137"/>
      <c r="F66" s="137"/>
      <c r="G66" s="137"/>
      <c r="H66" s="137"/>
      <c r="I66" s="137"/>
      <c r="J66" s="137"/>
      <c r="K66" s="137"/>
      <c r="L66" s="137"/>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137"/>
      <c r="AQ66" s="137"/>
      <c r="AR66" s="137"/>
      <c r="AS66" s="137"/>
      <c r="AT66" s="137"/>
      <c r="AU66" s="137"/>
      <c r="AV66" s="35"/>
      <c r="AW66" s="138"/>
      <c r="AX66" s="138"/>
    </row>
    <row r="67" spans="1:55" ht="57.75" customHeight="1" thickBot="1" x14ac:dyDescent="0.25">
      <c r="A67" s="897" t="s">
        <v>104</v>
      </c>
      <c r="B67" s="898"/>
      <c r="C67" s="898"/>
      <c r="D67" s="899"/>
      <c r="E67" s="900" t="s">
        <v>94</v>
      </c>
      <c r="F67" s="898"/>
      <c r="G67" s="898"/>
      <c r="H67" s="899"/>
      <c r="I67" s="704" t="s">
        <v>122</v>
      </c>
      <c r="J67" s="705"/>
      <c r="K67" s="705"/>
      <c r="L67" s="705"/>
      <c r="M67" s="705"/>
      <c r="N67" s="705"/>
      <c r="O67" s="705"/>
      <c r="P67" s="707"/>
      <c r="Q67" s="904" t="s">
        <v>102</v>
      </c>
      <c r="R67" s="905"/>
      <c r="S67" s="904" t="s">
        <v>121</v>
      </c>
      <c r="T67" s="909"/>
      <c r="U67" s="909"/>
      <c r="V67" s="909"/>
      <c r="W67" s="909"/>
      <c r="X67" s="909"/>
      <c r="Y67" s="910"/>
      <c r="Z67" s="704" t="s">
        <v>136</v>
      </c>
      <c r="AA67" s="705"/>
      <c r="AB67" s="705"/>
      <c r="AC67" s="705"/>
      <c r="AD67" s="705"/>
      <c r="AE67" s="705"/>
      <c r="AF67" s="705"/>
      <c r="AG67" s="705"/>
      <c r="AH67" s="705"/>
      <c r="AI67" s="705"/>
      <c r="AJ67" s="705"/>
      <c r="AK67" s="705"/>
      <c r="AL67" s="705"/>
      <c r="AM67" s="705"/>
      <c r="AN67" s="710"/>
      <c r="AO67" s="704" t="s">
        <v>137</v>
      </c>
      <c r="AP67" s="705"/>
      <c r="AQ67" s="705"/>
      <c r="AR67" s="705"/>
      <c r="AS67" s="705"/>
      <c r="AT67" s="705"/>
      <c r="AU67" s="705"/>
      <c r="AV67" s="705"/>
      <c r="AW67" s="705"/>
      <c r="AX67" s="705"/>
      <c r="AY67" s="705"/>
      <c r="AZ67" s="705"/>
      <c r="BA67" s="705"/>
      <c r="BB67" s="705"/>
      <c r="BC67" s="779"/>
    </row>
    <row r="68" spans="1:55" ht="33.75" customHeight="1" thickTop="1" x14ac:dyDescent="0.2">
      <c r="A68" s="959" t="s">
        <v>202</v>
      </c>
      <c r="B68" s="960"/>
      <c r="C68" s="960"/>
      <c r="D68" s="961"/>
      <c r="E68" s="687" t="s">
        <v>109</v>
      </c>
      <c r="F68" s="688"/>
      <c r="G68" s="688"/>
      <c r="H68" s="930"/>
      <c r="I68" s="927" t="str">
        <f>IF($AZ$40=0,"",SUMIF($AK$15:$AL$39,$E68,$AZ$15:$BC$39))</f>
        <v/>
      </c>
      <c r="J68" s="928"/>
      <c r="K68" s="928"/>
      <c r="L68" s="928"/>
      <c r="M68" s="928"/>
      <c r="N68" s="928"/>
      <c r="O68" s="928"/>
      <c r="P68" s="204" t="s">
        <v>97</v>
      </c>
      <c r="Q68" s="691" t="s">
        <v>102</v>
      </c>
      <c r="R68" s="692"/>
      <c r="S68" s="929">
        <v>60000</v>
      </c>
      <c r="T68" s="693"/>
      <c r="U68" s="693"/>
      <c r="V68" s="693"/>
      <c r="W68" s="693"/>
      <c r="X68" s="693"/>
      <c r="Y68" s="142" t="s">
        <v>0</v>
      </c>
      <c r="Z68" s="694" t="str">
        <f>IF(I68="","",I68*S68)</f>
        <v/>
      </c>
      <c r="AA68" s="695"/>
      <c r="AB68" s="695"/>
      <c r="AC68" s="695"/>
      <c r="AD68" s="695"/>
      <c r="AE68" s="695"/>
      <c r="AF68" s="695"/>
      <c r="AG68" s="695"/>
      <c r="AH68" s="695"/>
      <c r="AI68" s="695"/>
      <c r="AJ68" s="695"/>
      <c r="AK68" s="695"/>
      <c r="AL68" s="695"/>
      <c r="AM68" s="695"/>
      <c r="AN68" s="143" t="s">
        <v>0</v>
      </c>
      <c r="AO68" s="944">
        <f>SUM(Z68:AM71)</f>
        <v>0</v>
      </c>
      <c r="AP68" s="945"/>
      <c r="AQ68" s="945"/>
      <c r="AR68" s="945"/>
      <c r="AS68" s="945"/>
      <c r="AT68" s="945"/>
      <c r="AU68" s="945"/>
      <c r="AV68" s="945"/>
      <c r="AW68" s="945"/>
      <c r="AX68" s="945"/>
      <c r="AY68" s="945"/>
      <c r="AZ68" s="945"/>
      <c r="BA68" s="945"/>
      <c r="BB68" s="945"/>
      <c r="BC68" s="920" t="s">
        <v>0</v>
      </c>
    </row>
    <row r="69" spans="1:55" ht="33.75" customHeight="1" x14ac:dyDescent="0.2">
      <c r="A69" s="962"/>
      <c r="B69" s="963"/>
      <c r="C69" s="963"/>
      <c r="D69" s="964"/>
      <c r="E69" s="633" t="s">
        <v>110</v>
      </c>
      <c r="F69" s="634"/>
      <c r="G69" s="634"/>
      <c r="H69" s="923"/>
      <c r="I69" s="924" t="str">
        <f>IF($AZ$40=0,"",SUMIF($AK$15:$AL$39,$E69,$AZ$15:$BC$39))</f>
        <v/>
      </c>
      <c r="J69" s="925"/>
      <c r="K69" s="925"/>
      <c r="L69" s="925"/>
      <c r="M69" s="925"/>
      <c r="N69" s="925"/>
      <c r="O69" s="925"/>
      <c r="P69" s="205" t="s">
        <v>97</v>
      </c>
      <c r="Q69" s="637" t="s">
        <v>102</v>
      </c>
      <c r="R69" s="638"/>
      <c r="S69" s="926">
        <v>55000</v>
      </c>
      <c r="T69" s="639"/>
      <c r="U69" s="639"/>
      <c r="V69" s="639"/>
      <c r="W69" s="639"/>
      <c r="X69" s="639"/>
      <c r="Y69" s="141" t="s">
        <v>0</v>
      </c>
      <c r="Z69" s="645" t="str">
        <f>IF(I69="","",I69*S69)</f>
        <v/>
      </c>
      <c r="AA69" s="646"/>
      <c r="AB69" s="646"/>
      <c r="AC69" s="646"/>
      <c r="AD69" s="646"/>
      <c r="AE69" s="646"/>
      <c r="AF69" s="646"/>
      <c r="AG69" s="646"/>
      <c r="AH69" s="646"/>
      <c r="AI69" s="646"/>
      <c r="AJ69" s="646"/>
      <c r="AK69" s="646"/>
      <c r="AL69" s="646"/>
      <c r="AM69" s="646"/>
      <c r="AN69" s="141" t="s">
        <v>0</v>
      </c>
      <c r="AO69" s="946"/>
      <c r="AP69" s="947"/>
      <c r="AQ69" s="947"/>
      <c r="AR69" s="947"/>
      <c r="AS69" s="947"/>
      <c r="AT69" s="947"/>
      <c r="AU69" s="947"/>
      <c r="AV69" s="947"/>
      <c r="AW69" s="947"/>
      <c r="AX69" s="947"/>
      <c r="AY69" s="947"/>
      <c r="AZ69" s="947"/>
      <c r="BA69" s="947"/>
      <c r="BB69" s="947"/>
      <c r="BC69" s="921"/>
    </row>
    <row r="70" spans="1:55" ht="33.75" customHeight="1" x14ac:dyDescent="0.2">
      <c r="A70" s="962"/>
      <c r="B70" s="963"/>
      <c r="C70" s="963"/>
      <c r="D70" s="964"/>
      <c r="E70" s="633" t="s">
        <v>111</v>
      </c>
      <c r="F70" s="634"/>
      <c r="G70" s="634"/>
      <c r="H70" s="923"/>
      <c r="I70" s="924" t="str">
        <f>IF($AZ$40=0,"",SUMIF($AK$15:$AL$39,$E70,$AZ$15:$BC$39))</f>
        <v/>
      </c>
      <c r="J70" s="925"/>
      <c r="K70" s="925"/>
      <c r="L70" s="925"/>
      <c r="M70" s="925"/>
      <c r="N70" s="925"/>
      <c r="O70" s="925"/>
      <c r="P70" s="204" t="s">
        <v>97</v>
      </c>
      <c r="Q70" s="637" t="s">
        <v>102</v>
      </c>
      <c r="R70" s="638"/>
      <c r="S70" s="926">
        <v>50000</v>
      </c>
      <c r="T70" s="639"/>
      <c r="U70" s="639"/>
      <c r="V70" s="639"/>
      <c r="W70" s="639"/>
      <c r="X70" s="639"/>
      <c r="Y70" s="142" t="s">
        <v>0</v>
      </c>
      <c r="Z70" s="643" t="str">
        <f>IF(I70="","",I70*S70)</f>
        <v/>
      </c>
      <c r="AA70" s="644"/>
      <c r="AB70" s="644"/>
      <c r="AC70" s="644"/>
      <c r="AD70" s="644"/>
      <c r="AE70" s="644"/>
      <c r="AF70" s="644"/>
      <c r="AG70" s="644"/>
      <c r="AH70" s="644"/>
      <c r="AI70" s="644"/>
      <c r="AJ70" s="644"/>
      <c r="AK70" s="644"/>
      <c r="AL70" s="644"/>
      <c r="AM70" s="644"/>
      <c r="AN70" s="145" t="s">
        <v>0</v>
      </c>
      <c r="AO70" s="946"/>
      <c r="AP70" s="947"/>
      <c r="AQ70" s="947"/>
      <c r="AR70" s="947"/>
      <c r="AS70" s="947"/>
      <c r="AT70" s="947"/>
      <c r="AU70" s="947"/>
      <c r="AV70" s="947"/>
      <c r="AW70" s="947"/>
      <c r="AX70" s="947"/>
      <c r="AY70" s="947"/>
      <c r="AZ70" s="947"/>
      <c r="BA70" s="947"/>
      <c r="BB70" s="947"/>
      <c r="BC70" s="921"/>
    </row>
    <row r="71" spans="1:55" ht="33.75" customHeight="1" x14ac:dyDescent="0.2">
      <c r="A71" s="965"/>
      <c r="B71" s="966"/>
      <c r="C71" s="966"/>
      <c r="D71" s="967"/>
      <c r="E71" s="784" t="s">
        <v>112</v>
      </c>
      <c r="F71" s="785"/>
      <c r="G71" s="785"/>
      <c r="H71" s="931"/>
      <c r="I71" s="932" t="str">
        <f>IF($AZ$40=0,"",SUMIF($AK$15:$AL$39,$E71,$AZ$15:$BC$39))</f>
        <v/>
      </c>
      <c r="J71" s="933"/>
      <c r="K71" s="933"/>
      <c r="L71" s="933"/>
      <c r="M71" s="933"/>
      <c r="N71" s="933"/>
      <c r="O71" s="933"/>
      <c r="P71" s="208" t="s">
        <v>97</v>
      </c>
      <c r="Q71" s="663" t="s">
        <v>102</v>
      </c>
      <c r="R71" s="664"/>
      <c r="S71" s="934">
        <v>40000</v>
      </c>
      <c r="T71" s="680"/>
      <c r="U71" s="680"/>
      <c r="V71" s="680"/>
      <c r="W71" s="680"/>
      <c r="X71" s="680"/>
      <c r="Y71" s="144" t="s">
        <v>0</v>
      </c>
      <c r="Z71" s="675" t="str">
        <f>IF(I71="","",I71*S71)</f>
        <v/>
      </c>
      <c r="AA71" s="676"/>
      <c r="AB71" s="676"/>
      <c r="AC71" s="676"/>
      <c r="AD71" s="676"/>
      <c r="AE71" s="676"/>
      <c r="AF71" s="676"/>
      <c r="AG71" s="676"/>
      <c r="AH71" s="676"/>
      <c r="AI71" s="676"/>
      <c r="AJ71" s="676"/>
      <c r="AK71" s="676"/>
      <c r="AL71" s="676"/>
      <c r="AM71" s="676"/>
      <c r="AN71" s="144" t="s">
        <v>0</v>
      </c>
      <c r="AO71" s="948"/>
      <c r="AP71" s="949"/>
      <c r="AQ71" s="949"/>
      <c r="AR71" s="949"/>
      <c r="AS71" s="949"/>
      <c r="AT71" s="949"/>
      <c r="AU71" s="949"/>
      <c r="AV71" s="949"/>
      <c r="AW71" s="949"/>
      <c r="AX71" s="949"/>
      <c r="AY71" s="949"/>
      <c r="AZ71" s="949"/>
      <c r="BA71" s="949"/>
      <c r="BB71" s="949"/>
      <c r="BC71" s="922"/>
    </row>
    <row r="72" spans="1:55" ht="33.75" customHeight="1" thickBot="1" x14ac:dyDescent="0.25">
      <c r="A72" s="939" t="s">
        <v>108</v>
      </c>
      <c r="B72" s="940"/>
      <c r="C72" s="940"/>
      <c r="D72" s="941"/>
      <c r="E72" s="950" t="s">
        <v>113</v>
      </c>
      <c r="F72" s="951"/>
      <c r="G72" s="951"/>
      <c r="H72" s="952"/>
      <c r="I72" s="953" t="str">
        <f>IF($AZ$63=0,"",SUMIF($AK$48:$AL$62,$E72,AZ48:BC62))</f>
        <v/>
      </c>
      <c r="J72" s="954"/>
      <c r="K72" s="954"/>
      <c r="L72" s="954"/>
      <c r="M72" s="954"/>
      <c r="N72" s="954"/>
      <c r="O72" s="954"/>
      <c r="P72" s="209" t="s">
        <v>97</v>
      </c>
      <c r="Q72" s="942" t="s">
        <v>102</v>
      </c>
      <c r="R72" s="943"/>
      <c r="S72" s="955">
        <v>30000</v>
      </c>
      <c r="T72" s="956"/>
      <c r="U72" s="956"/>
      <c r="V72" s="956"/>
      <c r="W72" s="956"/>
      <c r="X72" s="956"/>
      <c r="Y72" s="148" t="s">
        <v>0</v>
      </c>
      <c r="Z72" s="957" t="str">
        <f>IF(I72="","",I72*S72)</f>
        <v/>
      </c>
      <c r="AA72" s="958"/>
      <c r="AB72" s="958"/>
      <c r="AC72" s="958"/>
      <c r="AD72" s="958"/>
      <c r="AE72" s="958"/>
      <c r="AF72" s="958"/>
      <c r="AG72" s="958"/>
      <c r="AH72" s="958"/>
      <c r="AI72" s="958"/>
      <c r="AJ72" s="958"/>
      <c r="AK72" s="958"/>
      <c r="AL72" s="958"/>
      <c r="AM72" s="958"/>
      <c r="AN72" s="148" t="s">
        <v>0</v>
      </c>
      <c r="AO72" s="935" t="str">
        <f>Z72</f>
        <v/>
      </c>
      <c r="AP72" s="936"/>
      <c r="AQ72" s="936"/>
      <c r="AR72" s="936"/>
      <c r="AS72" s="936"/>
      <c r="AT72" s="936"/>
      <c r="AU72" s="936"/>
      <c r="AV72" s="936"/>
      <c r="AW72" s="936"/>
      <c r="AX72" s="936"/>
      <c r="AY72" s="936"/>
      <c r="AZ72" s="936"/>
      <c r="BA72" s="936"/>
      <c r="BB72" s="936"/>
      <c r="BC72" s="149" t="s">
        <v>0</v>
      </c>
    </row>
    <row r="73" spans="1:55" ht="33.75" customHeight="1" thickTop="1" thickBot="1" x14ac:dyDescent="0.25">
      <c r="A73" s="618" t="s">
        <v>179</v>
      </c>
      <c r="B73" s="619"/>
      <c r="C73" s="619"/>
      <c r="D73" s="619"/>
      <c r="E73" s="619"/>
      <c r="F73" s="619"/>
      <c r="G73" s="619"/>
      <c r="H73" s="619"/>
      <c r="I73" s="619"/>
      <c r="J73" s="619"/>
      <c r="K73" s="619"/>
      <c r="L73" s="619"/>
      <c r="M73" s="619"/>
      <c r="N73" s="619"/>
      <c r="O73" s="619"/>
      <c r="P73" s="619"/>
      <c r="Q73" s="619"/>
      <c r="R73" s="619"/>
      <c r="S73" s="619"/>
      <c r="T73" s="619"/>
      <c r="U73" s="619"/>
      <c r="V73" s="619"/>
      <c r="W73" s="619"/>
      <c r="X73" s="619"/>
      <c r="Y73" s="619"/>
      <c r="Z73" s="619"/>
      <c r="AA73" s="619"/>
      <c r="AB73" s="619"/>
      <c r="AC73" s="619"/>
      <c r="AD73" s="619"/>
      <c r="AE73" s="619"/>
      <c r="AF73" s="619"/>
      <c r="AG73" s="619"/>
      <c r="AH73" s="619"/>
      <c r="AI73" s="619"/>
      <c r="AJ73" s="619"/>
      <c r="AK73" s="619"/>
      <c r="AL73" s="619"/>
      <c r="AM73" s="619"/>
      <c r="AN73" s="619"/>
      <c r="AO73" s="937">
        <f>SUM(AO68:BB72)</f>
        <v>0</v>
      </c>
      <c r="AP73" s="938"/>
      <c r="AQ73" s="938"/>
      <c r="AR73" s="938"/>
      <c r="AS73" s="938"/>
      <c r="AT73" s="938"/>
      <c r="AU73" s="938"/>
      <c r="AV73" s="938"/>
      <c r="AW73" s="938"/>
      <c r="AX73" s="938"/>
      <c r="AY73" s="938"/>
      <c r="AZ73" s="938"/>
      <c r="BA73" s="938"/>
      <c r="BB73" s="938"/>
      <c r="BC73" s="191" t="s">
        <v>0</v>
      </c>
    </row>
    <row r="74" spans="1:55" ht="15.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7"/>
      <c r="BA74" s="47"/>
      <c r="BB74" s="47"/>
      <c r="BC74" s="47"/>
    </row>
    <row r="75" spans="1:55" ht="16.5" customHeight="1" x14ac:dyDescent="0.2">
      <c r="A75" s="31"/>
      <c r="B75" s="31"/>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4"/>
      <c r="BA75" s="4"/>
      <c r="BB75" s="4"/>
      <c r="BC75" s="4"/>
    </row>
    <row r="101" spans="1:1" x14ac:dyDescent="0.2">
      <c r="A101" s="239"/>
    </row>
    <row r="151" spans="1:1" x14ac:dyDescent="0.2">
      <c r="A151" s="299">
        <f>SUM(AO73)</f>
        <v>0</v>
      </c>
    </row>
  </sheetData>
  <sheetProtection algorithmName="SHA-512" hashValue="O9OufY9x5FGqp+XCCTnq1ugb/juRJ7D67gnBmfLZnvCqoGDAEdAdDLW+SsBxhCkj5aR9SitQyPFRv0++9l5EQQ==" saltValue="OC533yWjmsDbvLAFsSsLTQ==" spinCount="100000" sheet="1" objects="1" scenarios="1"/>
  <mergeCells count="483">
    <mergeCell ref="A8:D9"/>
    <mergeCell ref="E8:N9"/>
    <mergeCell ref="S59:AJ59"/>
    <mergeCell ref="AK59:AL59"/>
    <mergeCell ref="S58:AJ58"/>
    <mergeCell ref="AK54:AL54"/>
    <mergeCell ref="AM56:AO56"/>
    <mergeCell ref="AM55:AO55"/>
    <mergeCell ref="S54:AJ54"/>
    <mergeCell ref="A42:D42"/>
    <mergeCell ref="E42:N42"/>
    <mergeCell ref="A53:D53"/>
    <mergeCell ref="S13:AJ14"/>
    <mergeCell ref="AK13:AL14"/>
    <mergeCell ref="A29:D29"/>
    <mergeCell ref="E29:I29"/>
    <mergeCell ref="AM13:AS13"/>
    <mergeCell ref="AM14:AO14"/>
    <mergeCell ref="AM18:AO18"/>
    <mergeCell ref="AM20:AO20"/>
    <mergeCell ref="AM15:AO15"/>
    <mergeCell ref="S31:AJ31"/>
    <mergeCell ref="AK31:AL31"/>
    <mergeCell ref="A32:D32"/>
    <mergeCell ref="AW53:AY53"/>
    <mergeCell ref="AT51:AV51"/>
    <mergeCell ref="AW51:AY51"/>
    <mergeCell ref="A13:D14"/>
    <mergeCell ref="E13:I14"/>
    <mergeCell ref="J13:R14"/>
    <mergeCell ref="A51:D51"/>
    <mergeCell ref="J51:R51"/>
    <mergeCell ref="A37:D37"/>
    <mergeCell ref="E37:I37"/>
    <mergeCell ref="A15:D15"/>
    <mergeCell ref="E15:I15"/>
    <mergeCell ref="J15:R15"/>
    <mergeCell ref="S15:AJ15"/>
    <mergeCell ref="AK15:AL15"/>
    <mergeCell ref="J29:R29"/>
    <mergeCell ref="S29:AJ29"/>
    <mergeCell ref="AK29:AL29"/>
    <mergeCell ref="A30:D30"/>
    <mergeCell ref="E30:I30"/>
    <mergeCell ref="J30:R30"/>
    <mergeCell ref="S30:AJ30"/>
    <mergeCell ref="AK30:AL30"/>
    <mergeCell ref="AK22:AL22"/>
    <mergeCell ref="AZ29:BC29"/>
    <mergeCell ref="A62:D62"/>
    <mergeCell ref="AT62:AV62"/>
    <mergeCell ref="J61:R61"/>
    <mergeCell ref="S61:AJ61"/>
    <mergeCell ref="A61:D61"/>
    <mergeCell ref="E61:I61"/>
    <mergeCell ref="AK62:AL62"/>
    <mergeCell ref="AK60:AL60"/>
    <mergeCell ref="AM57:AO57"/>
    <mergeCell ref="AM61:AO61"/>
    <mergeCell ref="E62:I62"/>
    <mergeCell ref="AM62:AO62"/>
    <mergeCell ref="A59:D59"/>
    <mergeCell ref="E59:I59"/>
    <mergeCell ref="J59:R59"/>
    <mergeCell ref="AK61:AL61"/>
    <mergeCell ref="S60:AJ60"/>
    <mergeCell ref="AW61:AY61"/>
    <mergeCell ref="AQ54:AS54"/>
    <mergeCell ref="A60:D60"/>
    <mergeCell ref="E60:I60"/>
    <mergeCell ref="J60:R60"/>
    <mergeCell ref="AW55:AY55"/>
    <mergeCell ref="AM60:AO60"/>
    <mergeCell ref="AQ60:AS60"/>
    <mergeCell ref="AM58:AO58"/>
    <mergeCell ref="AT59:AV59"/>
    <mergeCell ref="AW59:AY59"/>
    <mergeCell ref="AW63:AY63"/>
    <mergeCell ref="AW52:AY52"/>
    <mergeCell ref="AZ63:BC63"/>
    <mergeCell ref="AQ57:AS57"/>
    <mergeCell ref="AW57:AY57"/>
    <mergeCell ref="AW62:AY62"/>
    <mergeCell ref="AZ62:BC62"/>
    <mergeCell ref="AQ62:AS62"/>
    <mergeCell ref="AZ60:BC60"/>
    <mergeCell ref="AZ57:BC57"/>
    <mergeCell ref="AZ58:BC58"/>
    <mergeCell ref="AZ53:BC53"/>
    <mergeCell ref="AT54:AV54"/>
    <mergeCell ref="AW54:AY54"/>
    <mergeCell ref="AZ61:BC61"/>
    <mergeCell ref="AQ56:AS56"/>
    <mergeCell ref="AZ52:BC52"/>
    <mergeCell ref="AW60:AY60"/>
    <mergeCell ref="AT60:AV60"/>
    <mergeCell ref="AZ59:BC59"/>
    <mergeCell ref="AT61:AV61"/>
    <mergeCell ref="AZ56:BC56"/>
    <mergeCell ref="AZ54:BC54"/>
    <mergeCell ref="AQ61:AS61"/>
    <mergeCell ref="AZ55:BC55"/>
    <mergeCell ref="AQ58:AS58"/>
    <mergeCell ref="AW58:AY58"/>
    <mergeCell ref="AW56:AY56"/>
    <mergeCell ref="AQ55:AS55"/>
    <mergeCell ref="AT55:AV55"/>
    <mergeCell ref="AT58:AV58"/>
    <mergeCell ref="AZ35:BC35"/>
    <mergeCell ref="AT46:AV47"/>
    <mergeCell ref="AW46:AY47"/>
    <mergeCell ref="AZ51:BC51"/>
    <mergeCell ref="AZ48:BC48"/>
    <mergeCell ref="AW40:AY40"/>
    <mergeCell ref="AW48:AY48"/>
    <mergeCell ref="AT48:AV48"/>
    <mergeCell ref="AQ51:AS51"/>
    <mergeCell ref="AZ39:BC39"/>
    <mergeCell ref="AZ37:BC37"/>
    <mergeCell ref="AT38:AV38"/>
    <mergeCell ref="AW39:AY39"/>
    <mergeCell ref="AZ38:BC38"/>
    <mergeCell ref="AZ13:BC14"/>
    <mergeCell ref="AZ15:BC15"/>
    <mergeCell ref="AM29:AO29"/>
    <mergeCell ref="AW49:AY49"/>
    <mergeCell ref="AT50:AV50"/>
    <mergeCell ref="AZ34:BC34"/>
    <mergeCell ref="AZ40:BC40"/>
    <mergeCell ref="AZ46:BC47"/>
    <mergeCell ref="AZ49:BC49"/>
    <mergeCell ref="AM50:AO50"/>
    <mergeCell ref="AT49:AV49"/>
    <mergeCell ref="AW50:AY50"/>
    <mergeCell ref="AQ49:AS49"/>
    <mergeCell ref="AM49:AO49"/>
    <mergeCell ref="AZ50:BC50"/>
    <mergeCell ref="AM48:AO48"/>
    <mergeCell ref="AZ36:BC36"/>
    <mergeCell ref="AM35:AO35"/>
    <mergeCell ref="AW38:AY38"/>
    <mergeCell ref="AT39:AV39"/>
    <mergeCell ref="AT30:AV30"/>
    <mergeCell ref="AW30:AY30"/>
    <mergeCell ref="AZ30:BC30"/>
    <mergeCell ref="AQ32:AS32"/>
    <mergeCell ref="AZ33:BC33"/>
    <mergeCell ref="AM32:AO32"/>
    <mergeCell ref="AM33:AO33"/>
    <mergeCell ref="AT32:AV32"/>
    <mergeCell ref="AZ32:BC32"/>
    <mergeCell ref="AT33:AV33"/>
    <mergeCell ref="AQ33:AS33"/>
    <mergeCell ref="AM30:AO30"/>
    <mergeCell ref="AQ30:AS30"/>
    <mergeCell ref="AZ31:BC31"/>
    <mergeCell ref="AT31:AV31"/>
    <mergeCell ref="AW31:AY31"/>
    <mergeCell ref="AW32:AY32"/>
    <mergeCell ref="AQ31:AS31"/>
    <mergeCell ref="AM31:AO31"/>
    <mergeCell ref="AT13:AV14"/>
    <mergeCell ref="AT29:AV29"/>
    <mergeCell ref="AQ15:AS15"/>
    <mergeCell ref="AT15:AV15"/>
    <mergeCell ref="AQ16:AS16"/>
    <mergeCell ref="AT16:AV16"/>
    <mergeCell ref="AW13:AY14"/>
    <mergeCell ref="AQ14:AS14"/>
    <mergeCell ref="AW15:AY15"/>
    <mergeCell ref="AW29:AY29"/>
    <mergeCell ref="AQ18:AS18"/>
    <mergeCell ref="AT18:AV18"/>
    <mergeCell ref="AW18:AY18"/>
    <mergeCell ref="AQ20:AS20"/>
    <mergeCell ref="AT20:AV20"/>
    <mergeCell ref="AW20:AY20"/>
    <mergeCell ref="AQ29:AS29"/>
    <mergeCell ref="AQ17:AS17"/>
    <mergeCell ref="AT17:AV17"/>
    <mergeCell ref="AW17:AY17"/>
    <mergeCell ref="E32:I32"/>
    <mergeCell ref="J32:R32"/>
    <mergeCell ref="S32:AJ32"/>
    <mergeCell ref="AK32:AL32"/>
    <mergeCell ref="A31:D31"/>
    <mergeCell ref="E31:I31"/>
    <mergeCell ref="J31:R31"/>
    <mergeCell ref="AK34:AL34"/>
    <mergeCell ref="AQ34:AS34"/>
    <mergeCell ref="AT34:AV34"/>
    <mergeCell ref="AW34:AY34"/>
    <mergeCell ref="AW33:AY33"/>
    <mergeCell ref="A33:D33"/>
    <mergeCell ref="E33:I33"/>
    <mergeCell ref="J33:R33"/>
    <mergeCell ref="S33:AJ33"/>
    <mergeCell ref="AK33:AL33"/>
    <mergeCell ref="AM34:AO34"/>
    <mergeCell ref="A34:D34"/>
    <mergeCell ref="E34:I34"/>
    <mergeCell ref="J34:R34"/>
    <mergeCell ref="S34:AJ34"/>
    <mergeCell ref="AK35:AL35"/>
    <mergeCell ref="AQ35:AS35"/>
    <mergeCell ref="AT35:AV35"/>
    <mergeCell ref="AW35:AY35"/>
    <mergeCell ref="A36:D36"/>
    <mergeCell ref="E36:I36"/>
    <mergeCell ref="J36:R36"/>
    <mergeCell ref="S36:AJ36"/>
    <mergeCell ref="AK36:AL36"/>
    <mergeCell ref="AQ36:AS36"/>
    <mergeCell ref="AT36:AV36"/>
    <mergeCell ref="AW36:AY36"/>
    <mergeCell ref="A35:D35"/>
    <mergeCell ref="E35:I35"/>
    <mergeCell ref="S35:AJ35"/>
    <mergeCell ref="J35:R35"/>
    <mergeCell ref="AM36:AO36"/>
    <mergeCell ref="S37:AJ37"/>
    <mergeCell ref="AK37:AL37"/>
    <mergeCell ref="AQ37:AS37"/>
    <mergeCell ref="AT37:AV37"/>
    <mergeCell ref="AW37:AY37"/>
    <mergeCell ref="A38:D38"/>
    <mergeCell ref="E38:I38"/>
    <mergeCell ref="J38:R38"/>
    <mergeCell ref="S38:AJ38"/>
    <mergeCell ref="AK38:AL38"/>
    <mergeCell ref="AQ38:AS38"/>
    <mergeCell ref="AM38:AO38"/>
    <mergeCell ref="AM37:AO37"/>
    <mergeCell ref="J37:R37"/>
    <mergeCell ref="A48:D48"/>
    <mergeCell ref="E48:I48"/>
    <mergeCell ref="J48:R48"/>
    <mergeCell ref="S48:AJ48"/>
    <mergeCell ref="AK48:AL48"/>
    <mergeCell ref="AM46:AS46"/>
    <mergeCell ref="AQ47:AS47"/>
    <mergeCell ref="A46:D47"/>
    <mergeCell ref="AQ48:AS48"/>
    <mergeCell ref="J39:R39"/>
    <mergeCell ref="S39:AJ39"/>
    <mergeCell ref="AK39:AL39"/>
    <mergeCell ref="AQ39:AS39"/>
    <mergeCell ref="S46:AJ47"/>
    <mergeCell ref="AK46:AL47"/>
    <mergeCell ref="E49:I49"/>
    <mergeCell ref="J49:R49"/>
    <mergeCell ref="S49:AJ49"/>
    <mergeCell ref="AK49:AL49"/>
    <mergeCell ref="AM47:AO47"/>
    <mergeCell ref="AM39:AO39"/>
    <mergeCell ref="AM51:AO51"/>
    <mergeCell ref="A57:D57"/>
    <mergeCell ref="A55:D55"/>
    <mergeCell ref="E55:I55"/>
    <mergeCell ref="J55:R55"/>
    <mergeCell ref="S55:AJ55"/>
    <mergeCell ref="AK55:AL55"/>
    <mergeCell ref="A56:D56"/>
    <mergeCell ref="E56:I56"/>
    <mergeCell ref="J56:R56"/>
    <mergeCell ref="S56:AJ56"/>
    <mergeCell ref="AK56:AL56"/>
    <mergeCell ref="E51:I51"/>
    <mergeCell ref="A54:D54"/>
    <mergeCell ref="E54:I54"/>
    <mergeCell ref="J54:R54"/>
    <mergeCell ref="AK51:AL51"/>
    <mergeCell ref="S51:AJ51"/>
    <mergeCell ref="A3:BC3"/>
    <mergeCell ref="Q9:BB9"/>
    <mergeCell ref="Q42:BB42"/>
    <mergeCell ref="A40:AV40"/>
    <mergeCell ref="AT56:AV56"/>
    <mergeCell ref="AT57:AV57"/>
    <mergeCell ref="E57:I57"/>
    <mergeCell ref="J57:R57"/>
    <mergeCell ref="S57:AJ57"/>
    <mergeCell ref="AK57:AL57"/>
    <mergeCell ref="AM53:AO53"/>
    <mergeCell ref="AQ53:AS53"/>
    <mergeCell ref="AT53:AV53"/>
    <mergeCell ref="AV6:AW6"/>
    <mergeCell ref="AY6:AZ6"/>
    <mergeCell ref="BA6:BC6"/>
    <mergeCell ref="AW16:AY16"/>
    <mergeCell ref="AZ16:BC16"/>
    <mergeCell ref="A17:D17"/>
    <mergeCell ref="E17:I17"/>
    <mergeCell ref="J17:R17"/>
    <mergeCell ref="S17:AJ17"/>
    <mergeCell ref="AK17:AL17"/>
    <mergeCell ref="AM17:AO17"/>
    <mergeCell ref="AO72:BB72"/>
    <mergeCell ref="A73:AN73"/>
    <mergeCell ref="AO73:BB73"/>
    <mergeCell ref="Q69:R69"/>
    <mergeCell ref="Z71:AM71"/>
    <mergeCell ref="A72:D72"/>
    <mergeCell ref="Q72:R72"/>
    <mergeCell ref="Q70:R70"/>
    <mergeCell ref="Q71:R71"/>
    <mergeCell ref="AO68:BB71"/>
    <mergeCell ref="E72:H72"/>
    <mergeCell ref="I72:O72"/>
    <mergeCell ref="S72:X72"/>
    <mergeCell ref="Z72:AM72"/>
    <mergeCell ref="A68:D71"/>
    <mergeCell ref="BC68:BC71"/>
    <mergeCell ref="E69:H69"/>
    <mergeCell ref="I69:O69"/>
    <mergeCell ref="S69:X69"/>
    <mergeCell ref="Z69:AM69"/>
    <mergeCell ref="Q68:R68"/>
    <mergeCell ref="I68:O68"/>
    <mergeCell ref="S68:X68"/>
    <mergeCell ref="Z68:AM68"/>
    <mergeCell ref="E68:H68"/>
    <mergeCell ref="E71:H71"/>
    <mergeCell ref="I71:O71"/>
    <mergeCell ref="S71:X71"/>
    <mergeCell ref="E70:H70"/>
    <mergeCell ref="I70:O70"/>
    <mergeCell ref="S70:X70"/>
    <mergeCell ref="Z70:AM70"/>
    <mergeCell ref="Z67:AN67"/>
    <mergeCell ref="AO67:BC67"/>
    <mergeCell ref="A63:AV63"/>
    <mergeCell ref="AQ59:AS59"/>
    <mergeCell ref="AM59:AO59"/>
    <mergeCell ref="I67:P67"/>
    <mergeCell ref="S67:Y67"/>
    <mergeCell ref="AM11:AS11"/>
    <mergeCell ref="A44:AL44"/>
    <mergeCell ref="AM44:AS44"/>
    <mergeCell ref="AK58:AL58"/>
    <mergeCell ref="A58:D58"/>
    <mergeCell ref="E58:I58"/>
    <mergeCell ref="J58:R58"/>
    <mergeCell ref="A16:D16"/>
    <mergeCell ref="E16:I16"/>
    <mergeCell ref="AM54:AO54"/>
    <mergeCell ref="E53:I53"/>
    <mergeCell ref="J53:R53"/>
    <mergeCell ref="S53:AJ53"/>
    <mergeCell ref="AM16:AO16"/>
    <mergeCell ref="A49:D49"/>
    <mergeCell ref="E46:I47"/>
    <mergeCell ref="J46:R47"/>
    <mergeCell ref="A67:D67"/>
    <mergeCell ref="E67:H67"/>
    <mergeCell ref="A11:AL11"/>
    <mergeCell ref="AK53:AL53"/>
    <mergeCell ref="Q67:R67"/>
    <mergeCell ref="J62:R62"/>
    <mergeCell ref="S62:AJ62"/>
    <mergeCell ref="J16:R16"/>
    <mergeCell ref="S16:AJ16"/>
    <mergeCell ref="AK16:AL16"/>
    <mergeCell ref="A18:D18"/>
    <mergeCell ref="E18:I18"/>
    <mergeCell ref="J18:R18"/>
    <mergeCell ref="S18:AJ18"/>
    <mergeCell ref="AK18:AL18"/>
    <mergeCell ref="A20:D20"/>
    <mergeCell ref="E20:I20"/>
    <mergeCell ref="J20:R20"/>
    <mergeCell ref="S20:AJ20"/>
    <mergeCell ref="AK20:AL20"/>
    <mergeCell ref="A22:D22"/>
    <mergeCell ref="E22:I22"/>
    <mergeCell ref="J22:R22"/>
    <mergeCell ref="S22:AJ22"/>
    <mergeCell ref="AZ17:BC17"/>
    <mergeCell ref="AZ18:BC18"/>
    <mergeCell ref="A19:D19"/>
    <mergeCell ref="E19:I19"/>
    <mergeCell ref="J19:R19"/>
    <mergeCell ref="S19:AJ19"/>
    <mergeCell ref="AK19:AL19"/>
    <mergeCell ref="AM19:AO19"/>
    <mergeCell ref="AQ19:AS19"/>
    <mergeCell ref="AT19:AV19"/>
    <mergeCell ref="AW19:AY19"/>
    <mergeCell ref="AZ19:BC19"/>
    <mergeCell ref="AZ20:BC20"/>
    <mergeCell ref="A21:D21"/>
    <mergeCell ref="E21:I21"/>
    <mergeCell ref="J21:R21"/>
    <mergeCell ref="S21:AJ21"/>
    <mergeCell ref="AK21:AL21"/>
    <mergeCell ref="AM21:AO21"/>
    <mergeCell ref="AQ21:AS21"/>
    <mergeCell ref="AT21:AV21"/>
    <mergeCell ref="AW21:AY21"/>
    <mergeCell ref="AZ21:BC21"/>
    <mergeCell ref="AM22:AO22"/>
    <mergeCell ref="AQ22:AS22"/>
    <mergeCell ref="AT22:AV22"/>
    <mergeCell ref="AW22:AY22"/>
    <mergeCell ref="AZ22:BC22"/>
    <mergeCell ref="A23:D23"/>
    <mergeCell ref="E23:I23"/>
    <mergeCell ref="J23:R23"/>
    <mergeCell ref="S23:AJ23"/>
    <mergeCell ref="AK23:AL23"/>
    <mergeCell ref="AM23:AO23"/>
    <mergeCell ref="AQ23:AS23"/>
    <mergeCell ref="AT23:AV23"/>
    <mergeCell ref="AW23:AY23"/>
    <mergeCell ref="AZ23:BC23"/>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K50:AL50"/>
    <mergeCell ref="AQ50:AS50"/>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39:D39"/>
    <mergeCell ref="E39:I39"/>
    <mergeCell ref="AW1:BB1"/>
    <mergeCell ref="AW2:BB2"/>
    <mergeCell ref="AZ28:BC28"/>
    <mergeCell ref="A52:D52"/>
    <mergeCell ref="E52:I52"/>
    <mergeCell ref="J52:R52"/>
    <mergeCell ref="S52:AJ52"/>
    <mergeCell ref="AK52:AL52"/>
    <mergeCell ref="AM52:AO52"/>
    <mergeCell ref="AQ52:AS52"/>
    <mergeCell ref="AT52:AV52"/>
    <mergeCell ref="A28:D28"/>
    <mergeCell ref="E28:I28"/>
    <mergeCell ref="J28:R28"/>
    <mergeCell ref="S28:AJ28"/>
    <mergeCell ref="AK28:AL28"/>
    <mergeCell ref="AM28:AO28"/>
    <mergeCell ref="AQ28:AS28"/>
    <mergeCell ref="AT28:AV28"/>
    <mergeCell ref="AW28:AY28"/>
    <mergeCell ref="A50:D50"/>
    <mergeCell ref="E50:I50"/>
    <mergeCell ref="J50:R50"/>
    <mergeCell ref="S50:AJ50"/>
  </mergeCells>
  <phoneticPr fontId="21"/>
  <conditionalFormatting sqref="E15:I15">
    <cfRule type="expression" dxfId="60" priority="45" stopIfTrue="1">
      <formula>AND($AK15&lt;&gt;"",$AK15&lt;&gt;"W1",$AK15&lt;&gt;"W2",$AK15&lt;&gt;"W3",$AK15&lt;&gt;"W4")</formula>
    </cfRule>
  </conditionalFormatting>
  <conditionalFormatting sqref="E48:I48">
    <cfRule type="expression" dxfId="59" priority="44" stopIfTrue="1">
      <formula>AND($AK48&lt;&gt;"",$AK48&lt;&gt;"W5")</formula>
    </cfRule>
  </conditionalFormatting>
  <conditionalFormatting sqref="AM11:AS11">
    <cfRule type="expression" dxfId="58" priority="43" stopIfTrue="1">
      <formula>AND(COUNTA($E$15:$I$39)&gt;0,$AM$11="□")</formula>
    </cfRule>
  </conditionalFormatting>
  <conditionalFormatting sqref="AM44:AS44">
    <cfRule type="expression" dxfId="57" priority="42">
      <formula>AND(COUNTA($E$48:$I$62),$AM$44="□")</formula>
    </cfRule>
  </conditionalFormatting>
  <conditionalFormatting sqref="E50:I50">
    <cfRule type="expression" dxfId="56" priority="41">
      <formula>AND($AK$50&lt;&gt;"",$AK$50&lt;&gt;"W5")</formula>
    </cfRule>
  </conditionalFormatting>
  <conditionalFormatting sqref="E51:I51">
    <cfRule type="expression" dxfId="55" priority="40">
      <formula>AND($AK$51&lt;&gt;"",$AK$51&lt;&gt;"W5")</formula>
    </cfRule>
  </conditionalFormatting>
  <conditionalFormatting sqref="E49:I49">
    <cfRule type="expression" dxfId="54" priority="39">
      <formula>AND($AK$49&lt;&gt;"",$AK$49&lt;&gt;"W5")</formula>
    </cfRule>
  </conditionalFormatting>
  <conditionalFormatting sqref="E52:I52">
    <cfRule type="expression" dxfId="53" priority="38">
      <formula>AND($AK$52&lt;&gt;"",$AK$52&lt;&gt;"W5")</formula>
    </cfRule>
  </conditionalFormatting>
  <conditionalFormatting sqref="E53:I53">
    <cfRule type="expression" dxfId="52" priority="37">
      <formula>AND($AK$53&lt;&gt;"",$AK$53&lt;&gt;"W5")</formula>
    </cfRule>
  </conditionalFormatting>
  <conditionalFormatting sqref="E54:I54">
    <cfRule type="expression" dxfId="51" priority="36">
      <formula>AND($AK$54&lt;&gt;"",$AK$54&lt;&gt;"W5")</formula>
    </cfRule>
  </conditionalFormatting>
  <conditionalFormatting sqref="E55:I55">
    <cfRule type="expression" dxfId="50" priority="35">
      <formula>AND($AK$55&lt;&gt;"",$AK$55&lt;&gt;"W5")</formula>
    </cfRule>
  </conditionalFormatting>
  <conditionalFormatting sqref="E56:I56">
    <cfRule type="expression" dxfId="49" priority="34">
      <formula>AND($AK$56&lt;&gt;"",$AK$56&lt;&gt;"W5")</formula>
    </cfRule>
  </conditionalFormatting>
  <conditionalFormatting sqref="E57:I57">
    <cfRule type="expression" dxfId="48" priority="33">
      <formula>AND($AK$57&lt;&gt;"",$AK$57&lt;&gt;"W5")</formula>
    </cfRule>
  </conditionalFormatting>
  <conditionalFormatting sqref="E58:I58">
    <cfRule type="expression" dxfId="47" priority="32">
      <formula>AND($AK$58&lt;&gt;"",$AK$58&lt;&gt;"W5")</formula>
    </cfRule>
  </conditionalFormatting>
  <conditionalFormatting sqref="E59:I59">
    <cfRule type="expression" dxfId="46" priority="31">
      <formula>AND($AK$59&lt;&gt;"",$AK$59&lt;&gt;"W5")</formula>
    </cfRule>
  </conditionalFormatting>
  <conditionalFormatting sqref="E60:I60">
    <cfRule type="expression" dxfId="45" priority="30">
      <formula>AND($AK$60&lt;&gt;"",$AK$60&lt;&gt;"W5")</formula>
    </cfRule>
  </conditionalFormatting>
  <conditionalFormatting sqref="E61:I61">
    <cfRule type="expression" dxfId="44" priority="29">
      <formula>AND($AK$61&lt;&gt;"",$AK$61&lt;&gt;"W5")</formula>
    </cfRule>
  </conditionalFormatting>
  <conditionalFormatting sqref="E62:I62">
    <cfRule type="expression" dxfId="43" priority="28">
      <formula>AND($AK$62&lt;&gt;"",$AK$62&lt;&gt;"W5")</formula>
    </cfRule>
  </conditionalFormatting>
  <conditionalFormatting sqref="E16:I16">
    <cfRule type="expression" dxfId="42" priority="27">
      <formula>AND($AK16&lt;&gt;"",$AK16&lt;&gt;"W1",$AK16&lt;&gt;"W2",$AK16&lt;&gt;"W3",$AK16&lt;&gt;"W4")</formula>
    </cfRule>
  </conditionalFormatting>
  <conditionalFormatting sqref="E17:I17">
    <cfRule type="expression" dxfId="41" priority="26">
      <formula>AND($AK17&lt;&gt;"",$AK17&lt;&gt;"W1",$AK17&lt;&gt;"W2",$AK17&lt;&gt;"W3",$AK17&lt;&gt;"W4")</formula>
    </cfRule>
  </conditionalFormatting>
  <conditionalFormatting sqref="E18:I18">
    <cfRule type="expression" dxfId="40" priority="24">
      <formula>AND($AK18&lt;&gt;"",$AK18&lt;&gt;"W1",$AK18&lt;&gt;"W2",$AK18&lt;&gt;"W3",$AK18&lt;&gt;"W4")</formula>
    </cfRule>
  </conditionalFormatting>
  <conditionalFormatting sqref="E19:I19">
    <cfRule type="expression" dxfId="39" priority="23">
      <formula>AND($AK19&lt;&gt;"",$AK19&lt;&gt;"W1",$AK19&lt;&gt;"W2",$AK19&lt;&gt;"W3",$AK19&lt;&gt;"W4")</formula>
    </cfRule>
  </conditionalFormatting>
  <conditionalFormatting sqref="E20:I20">
    <cfRule type="expression" dxfId="38" priority="22">
      <formula>AND($AK20&lt;&gt;"",$AK20&lt;&gt;"W1",$AK20&lt;&gt;"W2",$AK20&lt;&gt;"W3",$AK20&lt;&gt;"W4")</formula>
    </cfRule>
  </conditionalFormatting>
  <conditionalFormatting sqref="E21:I21">
    <cfRule type="expression" dxfId="37" priority="21">
      <formula>AND($AK21&lt;&gt;"",$AK21&lt;&gt;"W1",$AK21&lt;&gt;"W2",$AK21&lt;&gt;"W3",$AK21&lt;&gt;"W4")</formula>
    </cfRule>
  </conditionalFormatting>
  <conditionalFormatting sqref="E22:I22">
    <cfRule type="expression" dxfId="36" priority="20">
      <formula>AND($AK22&lt;&gt;"",$AK22&lt;&gt;"W1",$AK22&lt;&gt;"W2",$AK22&lt;&gt;"W3",$AK22&lt;&gt;"W4")</formula>
    </cfRule>
  </conditionalFormatting>
  <conditionalFormatting sqref="E23:I23">
    <cfRule type="expression" dxfId="35" priority="19">
      <formula>AND($AK23&lt;&gt;"",$AK23&lt;&gt;"W1",$AK23&lt;&gt;"W2",$AK23&lt;&gt;"W3",$AK23&lt;&gt;"W4")</formula>
    </cfRule>
  </conditionalFormatting>
  <conditionalFormatting sqref="E24:I24">
    <cfRule type="expression" dxfId="34" priority="18">
      <formula>AND($AK24&lt;&gt;"",$AK24&lt;&gt;"W1",$AK24&lt;&gt;"W2",$AK24&lt;&gt;"W3",$AK24&lt;&gt;"W4")</formula>
    </cfRule>
  </conditionalFormatting>
  <conditionalFormatting sqref="E25:I25">
    <cfRule type="expression" dxfId="33" priority="17">
      <formula>AND($AK25&lt;&gt;"",$AK25&lt;&gt;"W1",$AK25&lt;&gt;"W2",$AK25&lt;&gt;"W3",$AK25&lt;&gt;"W4")</formula>
    </cfRule>
  </conditionalFormatting>
  <conditionalFormatting sqref="E26:I26">
    <cfRule type="expression" dxfId="32" priority="16">
      <formula>AND($AK26&lt;&gt;"",$AK26&lt;&gt;"W1",$AK26&lt;&gt;"W2",$AK26&lt;&gt;"W3",$AK26&lt;&gt;"W4")</formula>
    </cfRule>
  </conditionalFormatting>
  <conditionalFormatting sqref="E27:I27">
    <cfRule type="expression" dxfId="31" priority="14">
      <formula>AND($AK27&lt;&gt;"",$AK27&lt;&gt;"W1",$AK27&lt;&gt;"W2",$AK27&lt;&gt;"W3",$AK27&lt;&gt;"W4")</formula>
    </cfRule>
  </conditionalFormatting>
  <conditionalFormatting sqref="E28:I28">
    <cfRule type="expression" dxfId="30" priority="13">
      <formula>AND($AK28&lt;&gt;"",$AK28&lt;&gt;"W1",$AK28&lt;&gt;"W2",$AK28&lt;&gt;"W3",$AK28&lt;&gt;"W4")</formula>
    </cfRule>
  </conditionalFormatting>
  <conditionalFormatting sqref="E29:I29">
    <cfRule type="expression" dxfId="29" priority="12">
      <formula>AND($AK29&lt;&gt;"",$AK29&lt;&gt;"W1",$AK29&lt;&gt;"W2",$AK29&lt;&gt;"W3",$AK29&lt;&gt;"W4")</formula>
    </cfRule>
  </conditionalFormatting>
  <conditionalFormatting sqref="E30:I30">
    <cfRule type="expression" dxfId="28" priority="11">
      <formula>AND($AK30&lt;&gt;"",$AK30&lt;&gt;"W1",$AK30&lt;&gt;"W2",$AK30&lt;&gt;"W3",$AK30&lt;&gt;"W4")</formula>
    </cfRule>
  </conditionalFormatting>
  <conditionalFormatting sqref="E31:I31">
    <cfRule type="expression" dxfId="27" priority="10">
      <formula>AND($AK31&lt;&gt;"",$AK31&lt;&gt;"W1",$AK31&lt;&gt;"W2",$AK31&lt;&gt;"W3",$AK31&lt;&gt;"W4")</formula>
    </cfRule>
  </conditionalFormatting>
  <conditionalFormatting sqref="E32:I32">
    <cfRule type="expression" dxfId="26" priority="9">
      <formula>AND($AK32&lt;&gt;"",$AK32&lt;&gt;"W1",$AK32&lt;&gt;"W2",$AK32&lt;&gt;"W3",$AK32&lt;&gt;"W4")</formula>
    </cfRule>
  </conditionalFormatting>
  <conditionalFormatting sqref="E33:I33">
    <cfRule type="expression" dxfId="25" priority="8">
      <formula>AND($AK33&lt;&gt;"",$AK33&lt;&gt;"W1",$AK33&lt;&gt;"W2",$AK33&lt;&gt;"W3",$AK33&lt;&gt;"W4")</formula>
    </cfRule>
  </conditionalFormatting>
  <conditionalFormatting sqref="E34:I34">
    <cfRule type="expression" dxfId="24" priority="7">
      <formula>AND($AK34&lt;&gt;"",$AK34&lt;&gt;"W1",$AK34&lt;&gt;"W2",$AK34&lt;&gt;"W3",$AK34&lt;&gt;"W4")</formula>
    </cfRule>
  </conditionalFormatting>
  <conditionalFormatting sqref="E35:I35">
    <cfRule type="expression" dxfId="23" priority="6">
      <formula>AND($AK35&lt;&gt;"",$AK35&lt;&gt;"W1",$AK35&lt;&gt;"W2",$AK35&lt;&gt;"W3",$AK35&lt;&gt;"W4")</formula>
    </cfRule>
  </conditionalFormatting>
  <conditionalFormatting sqref="E36:I36">
    <cfRule type="expression" dxfId="22" priority="5">
      <formula>AND($AK36&lt;&gt;"",$AK36&lt;&gt;"W1",$AK36&lt;&gt;"W2",$AK36&lt;&gt;"W3",$AK36&lt;&gt;"W4")</formula>
    </cfRule>
  </conditionalFormatting>
  <conditionalFormatting sqref="E37:I37">
    <cfRule type="expression" dxfId="21" priority="3">
      <formula>AND($AK37&lt;&gt;"",$AK37&lt;&gt;"W1",$AK37&lt;&gt;"W2",$AK37&lt;&gt;"W3",$AK37&lt;&gt;"W4")</formula>
    </cfRule>
  </conditionalFormatting>
  <conditionalFormatting sqref="E38:I38">
    <cfRule type="expression" dxfId="20" priority="2">
      <formula>AND($AK38&lt;&gt;"",$AK38&lt;&gt;"W1",$AK38&lt;&gt;"W2",$AK38&lt;&gt;"W3",$AK38&lt;&gt;"W4")</formula>
    </cfRule>
  </conditionalFormatting>
  <conditionalFormatting sqref="E39:I39">
    <cfRule type="expression" dxfId="19" priority="1">
      <formula>AND($AK39&lt;&gt;"",$AK39&lt;&gt;"W1",$AK39&lt;&gt;"W2",$AK39&lt;&gt;"W3",$AK39&lt;&gt;"W4")</formula>
    </cfRule>
  </conditionalFormatting>
  <dataValidations count="6">
    <dataValidation type="custom" imeMode="disabled" allowBlank="1" showInputMessage="1" showErrorMessage="1" errorTitle="入力エラー" error="小数点以下第一位を切り捨てで入力して下さい。" sqref="AW15:AW39 AQ15:AQ39 AM15:AM39 AM48:AM62 AW48:AW62 AQ48:AQ62" xr:uid="{00000000-0002-0000-0300-000000000000}">
      <formula1>AM15-ROUNDDOWN(AM15,0)=0</formula1>
    </dataValidation>
    <dataValidation type="custom" imeMode="disabled" allowBlank="1" showInputMessage="1" showErrorMessage="1" errorTitle="入力エラー" error="小数点は第二位まで、三位以下切り捨てで入力して下さい。" sqref="AZ15:BC39 AT15:AT39 AZ48:BC62 AT48:AT62" xr:uid="{00000000-0002-0000-0300-000001000000}">
      <formula1>AT15-ROUNDDOWN(AT15,2)=0</formula1>
    </dataValidation>
    <dataValidation type="textLength" imeMode="disabled" operator="equal" allowBlank="1" showInputMessage="1" showErrorMessage="1" errorTitle="文字数エラー" error="登録番号10桁を入力してください" sqref="E48:I62 E15:I39" xr:uid="{00000000-0002-0000-0300-000002000000}">
      <formula1>10</formula1>
    </dataValidation>
    <dataValidation imeMode="disabled" allowBlank="1" showInputMessage="1" showErrorMessage="1" sqref="AY6:AZ7 AV6:AW7" xr:uid="{00000000-0002-0000-0300-000003000000}"/>
    <dataValidation type="textLength" imeMode="halfAlpha" operator="equal" allowBlank="1" showInputMessage="1" showErrorMessage="1" errorTitle="文字数エラー" error="2桁の英数字で入力してください。" sqref="AK15:AL39 AK48:AL62" xr:uid="{00000000-0002-0000-0300-000004000000}">
      <formula1>2</formula1>
    </dataValidation>
    <dataValidation type="list" allowBlank="1" showInputMessage="1" showErrorMessage="1" sqref="AM11:AS11 AM44:AS44" xr:uid="{00000000-0002-0000-0300-000005000000}">
      <formula1>"□,■"</formula1>
    </dataValidation>
  </dataValidations>
  <printOptions horizontalCentered="1"/>
  <pageMargins left="0.19685039370078741" right="0.19685039370078741" top="0.43307086614173229" bottom="0" header="0.11811023622047245" footer="0.11811023622047245"/>
  <pageSetup paperSize="9" scale="41" orientation="portrait" r:id="rId1"/>
  <headerFooter>
    <oddHeader>&amp;R&amp;14VERSION 1.0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G152"/>
  <sheetViews>
    <sheetView showGridLines="0" showZeros="0" view="pageBreakPreview" zoomScale="55" zoomScaleNormal="100" zoomScaleSheetLayoutView="55" workbookViewId="0">
      <selection activeCell="AV6" sqref="AV6:AW6"/>
    </sheetView>
  </sheetViews>
  <sheetFormatPr defaultColWidth="9" defaultRowHeight="13" x14ac:dyDescent="0.2"/>
  <cols>
    <col min="1" max="2" width="4.36328125" style="7" customWidth="1"/>
    <col min="3" max="6" width="3.453125" style="7" customWidth="1"/>
    <col min="7" max="8" width="4.36328125" style="7" customWidth="1"/>
    <col min="9" max="9" width="3.453125" style="7" customWidth="1"/>
    <col min="10" max="10" width="3.90625" style="7" customWidth="1"/>
    <col min="11" max="15" width="3.453125" style="7" customWidth="1"/>
    <col min="16" max="16" width="3.90625" style="7" customWidth="1"/>
    <col min="17" max="18" width="3.453125" style="7" customWidth="1"/>
    <col min="19" max="29" width="3.90625" style="7" customWidth="1"/>
    <col min="30" max="33" width="3.6328125" style="7" customWidth="1"/>
    <col min="34" max="34" width="3.90625" style="7" customWidth="1"/>
    <col min="35" max="39" width="3.6328125" style="7" customWidth="1"/>
    <col min="40" max="40" width="3.90625" style="7" customWidth="1"/>
    <col min="41" max="85" width="3.6328125" style="7" customWidth="1"/>
    <col min="86" max="16384" width="9" style="7"/>
  </cols>
  <sheetData>
    <row r="1" spans="1:55" ht="18.75" customHeight="1" x14ac:dyDescent="0.2">
      <c r="A1" s="40" t="s">
        <v>233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78" t="str">
        <f>'様式第１｜交付申請書'!$BR$2</f>
        <v>事業番号</v>
      </c>
      <c r="AW1" s="507">
        <f>'様式第１｜交付申請書'!$CA$2</f>
        <v>0</v>
      </c>
      <c r="AX1" s="507"/>
      <c r="AY1" s="507"/>
      <c r="AZ1" s="507"/>
      <c r="BA1" s="507"/>
      <c r="BB1" s="507"/>
      <c r="BC1" s="51"/>
    </row>
    <row r="2" spans="1:55" ht="18.75" customHeight="1" x14ac:dyDescent="0.2">
      <c r="AN2" s="3"/>
      <c r="AV2" s="278" t="str">
        <f>'様式第１｜交付申請書'!$BR$3</f>
        <v>申請者名</v>
      </c>
      <c r="AW2" s="507" t="str">
        <f>'様式第１｜交付申請書'!$CA$3</f>
        <v/>
      </c>
      <c r="AX2" s="507"/>
      <c r="AY2" s="507"/>
      <c r="AZ2" s="507"/>
      <c r="BA2" s="507"/>
      <c r="BB2" s="507"/>
      <c r="BC2" s="285" t="str">
        <f>IF(OR('様式第１｜交付申請書'!$BD$15&lt;&gt;"",'様式第１｜交付申請書'!$AJ$51&lt;&gt;""),'様式第１｜交付申請書'!$BD$15&amp;"邸"&amp;RIGHT(TRIM('様式第１｜交付申請書'!$N$51&amp;'様式第１｜交付申請書'!$Y$51&amp;'様式第１｜交付申請書'!$AJ$51),4),"")</f>
        <v/>
      </c>
    </row>
    <row r="3" spans="1:55" ht="30" customHeight="1" x14ac:dyDescent="0.2">
      <c r="A3" s="829" t="s">
        <v>204</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row>
    <row r="4" spans="1:55" ht="3" customHeigh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s="292" customFormat="1" ht="35.5" customHeight="1" x14ac:dyDescent="0.2">
      <c r="A5" s="288" t="s">
        <v>287</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90"/>
      <c r="AT5" s="290"/>
      <c r="AU5" s="289"/>
      <c r="AV5" s="289"/>
      <c r="AW5" s="290"/>
      <c r="AX5" s="290"/>
      <c r="AY5" s="290"/>
      <c r="AZ5" s="290"/>
      <c r="BA5" s="290"/>
      <c r="BB5" s="290"/>
      <c r="BC5" s="291" t="s">
        <v>3</v>
      </c>
    </row>
    <row r="6" spans="1:55" ht="21.75" customHeight="1" x14ac:dyDescent="0.2">
      <c r="A6" s="281"/>
      <c r="B6" s="282"/>
      <c r="C6" s="272" t="s">
        <v>226</v>
      </c>
      <c r="D6" s="26"/>
      <c r="E6" s="26"/>
      <c r="F6" s="26"/>
      <c r="G6" s="279"/>
      <c r="H6" s="280"/>
      <c r="I6" s="272" t="s">
        <v>166</v>
      </c>
      <c r="J6" s="26"/>
      <c r="K6" s="134"/>
      <c r="L6" s="134"/>
      <c r="M6" s="134"/>
      <c r="N6" s="134"/>
      <c r="O6" s="134"/>
      <c r="P6" s="134"/>
      <c r="Q6" s="134"/>
      <c r="R6" s="134"/>
      <c r="S6" s="134"/>
      <c r="T6" s="134"/>
      <c r="U6" s="134"/>
      <c r="V6" s="134"/>
      <c r="W6" s="134"/>
      <c r="X6" s="134"/>
      <c r="Y6" s="134"/>
      <c r="Z6" s="134"/>
      <c r="AA6" s="134"/>
      <c r="AP6" s="42"/>
      <c r="AU6" s="211" t="s">
        <v>52</v>
      </c>
      <c r="AV6" s="839"/>
      <c r="AW6" s="839"/>
      <c r="AX6" s="24" t="s">
        <v>191</v>
      </c>
      <c r="AY6" s="839"/>
      <c r="AZ6" s="839"/>
      <c r="BA6" s="541" t="s">
        <v>192</v>
      </c>
      <c r="BB6" s="541"/>
      <c r="BC6" s="541"/>
    </row>
    <row r="7" spans="1:55" ht="15.75" customHeight="1" thickBot="1" x14ac:dyDescent="0.25">
      <c r="A7" s="40"/>
      <c r="B7" s="15"/>
      <c r="C7" s="16"/>
      <c r="D7" s="16"/>
      <c r="E7" s="16"/>
      <c r="F7" s="16"/>
      <c r="G7" s="16"/>
      <c r="H7" s="16"/>
      <c r="I7" s="16"/>
      <c r="J7" s="16"/>
      <c r="K7" s="16"/>
      <c r="L7" s="16"/>
      <c r="M7" s="16"/>
      <c r="N7" s="16"/>
      <c r="O7" s="16"/>
      <c r="P7" s="16"/>
      <c r="Q7" s="17"/>
      <c r="R7" s="17"/>
      <c r="S7" s="17"/>
      <c r="T7" s="17"/>
      <c r="U7" s="16"/>
      <c r="V7" s="16"/>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5" ht="28.5" customHeight="1" thickBot="1" x14ac:dyDescent="0.25">
      <c r="A8" s="1061" t="s">
        <v>104</v>
      </c>
      <c r="B8" s="1062"/>
      <c r="C8" s="1062"/>
      <c r="D8" s="1063"/>
      <c r="E8" s="1058" t="s">
        <v>114</v>
      </c>
      <c r="F8" s="1059"/>
      <c r="G8" s="1059"/>
      <c r="H8" s="1059"/>
      <c r="I8" s="1059"/>
      <c r="J8" s="1059"/>
      <c r="K8" s="1059"/>
      <c r="L8" s="1059"/>
      <c r="M8" s="1059"/>
      <c r="N8" s="1060"/>
      <c r="O8" s="231"/>
      <c r="P8" s="135"/>
      <c r="Q8" s="968" t="str">
        <f>IF(COUNTIF(AK14:AL28,"err")&gt;0,"グレードと一致しない型番があります。登録番号を確認して下さい。","")</f>
        <v/>
      </c>
      <c r="R8" s="968"/>
      <c r="S8" s="968"/>
      <c r="T8" s="968"/>
      <c r="U8" s="968"/>
      <c r="V8" s="968"/>
      <c r="W8" s="968"/>
      <c r="X8" s="968"/>
      <c r="Y8" s="968"/>
      <c r="Z8" s="968"/>
      <c r="AA8" s="968"/>
      <c r="AB8" s="968"/>
      <c r="AC8" s="968"/>
      <c r="AD8" s="968"/>
      <c r="AE8" s="968"/>
      <c r="AF8" s="968"/>
      <c r="AG8" s="968"/>
      <c r="AH8" s="968"/>
      <c r="AI8" s="968"/>
      <c r="AJ8" s="968"/>
      <c r="AK8" s="968"/>
      <c r="AL8" s="968"/>
      <c r="AM8" s="968"/>
      <c r="AN8" s="968"/>
      <c r="AO8" s="968"/>
      <c r="AP8" s="968"/>
      <c r="AQ8" s="968"/>
      <c r="AR8" s="968"/>
      <c r="AS8" s="968"/>
      <c r="AT8" s="968"/>
      <c r="AU8" s="968"/>
      <c r="AV8" s="968"/>
      <c r="AW8" s="968"/>
      <c r="AX8" s="968"/>
    </row>
    <row r="9" spans="1:55" ht="14.25" customHeight="1" x14ac:dyDescent="0.2">
      <c r="A9" s="28"/>
      <c r="B9" s="28"/>
      <c r="C9" s="29"/>
      <c r="D9" s="29"/>
      <c r="E9" s="29"/>
      <c r="F9" s="29"/>
      <c r="G9" s="29"/>
      <c r="H9" s="29"/>
      <c r="I9" s="29"/>
      <c r="J9" s="29"/>
      <c r="K9" s="29"/>
      <c r="L9" s="29"/>
      <c r="M9" s="29"/>
      <c r="N9" s="29"/>
      <c r="O9" s="29"/>
      <c r="P9" s="29"/>
      <c r="Q9" s="4"/>
      <c r="R9" s="4"/>
      <c r="S9" s="4"/>
      <c r="T9" s="4"/>
      <c r="U9" s="29"/>
      <c r="V9" s="29"/>
      <c r="W9" s="4"/>
      <c r="X9" s="4"/>
      <c r="Y9" s="4"/>
      <c r="Z9" s="4"/>
      <c r="AA9" s="4"/>
      <c r="AB9" s="4"/>
      <c r="AC9" s="4"/>
      <c r="AD9" s="4"/>
      <c r="AE9" s="4"/>
      <c r="AF9" s="4"/>
      <c r="AG9" s="4"/>
      <c r="AH9" s="4"/>
      <c r="AI9" s="4"/>
      <c r="AJ9" s="4"/>
      <c r="AK9" s="4"/>
      <c r="AL9" s="4"/>
      <c r="AM9" s="4"/>
      <c r="AN9" s="4"/>
      <c r="AO9" s="4"/>
      <c r="AP9" s="4"/>
      <c r="AQ9" s="4"/>
      <c r="AR9" s="4"/>
      <c r="AS9" s="4"/>
      <c r="AT9" s="4"/>
    </row>
    <row r="10" spans="1:55" ht="29.25" customHeight="1" x14ac:dyDescent="0.2">
      <c r="A10" s="901" t="s">
        <v>288</v>
      </c>
      <c r="B10" s="902"/>
      <c r="C10" s="902"/>
      <c r="D10" s="902"/>
      <c r="E10" s="902"/>
      <c r="F10" s="902"/>
      <c r="G10" s="902"/>
      <c r="H10" s="902"/>
      <c r="I10" s="902"/>
      <c r="J10" s="902"/>
      <c r="K10" s="902"/>
      <c r="L10" s="902"/>
      <c r="M10" s="902"/>
      <c r="N10" s="902"/>
      <c r="O10" s="902"/>
      <c r="P10" s="902"/>
      <c r="Q10" s="902"/>
      <c r="R10" s="902"/>
      <c r="S10" s="902"/>
      <c r="T10" s="902"/>
      <c r="U10" s="902"/>
      <c r="V10" s="902"/>
      <c r="W10" s="902"/>
      <c r="X10" s="902"/>
      <c r="Y10" s="902"/>
      <c r="Z10" s="902"/>
      <c r="AA10" s="902"/>
      <c r="AB10" s="902"/>
      <c r="AC10" s="902"/>
      <c r="AD10" s="902"/>
      <c r="AE10" s="902"/>
      <c r="AF10" s="902"/>
      <c r="AG10" s="902"/>
      <c r="AH10" s="902"/>
      <c r="AI10" s="902"/>
      <c r="AJ10" s="902"/>
      <c r="AK10" s="902"/>
      <c r="AL10" s="903"/>
      <c r="AM10" s="911" t="s">
        <v>5</v>
      </c>
      <c r="AN10" s="912"/>
      <c r="AO10" s="912"/>
      <c r="AP10" s="912"/>
      <c r="AQ10" s="912"/>
      <c r="AR10" s="912"/>
      <c r="AS10" s="913"/>
      <c r="AT10" s="40"/>
      <c r="AU10" s="40"/>
      <c r="AV10" s="40"/>
      <c r="AW10" s="4"/>
      <c r="AX10" s="4"/>
      <c r="AY10" s="4"/>
    </row>
    <row r="11" spans="1:55" ht="9" customHeight="1" thickBot="1" x14ac:dyDescent="0.25">
      <c r="A11" s="28"/>
      <c r="B11" s="28"/>
      <c r="C11" s="29"/>
      <c r="D11" s="29"/>
      <c r="E11" s="29"/>
      <c r="F11" s="29"/>
      <c r="G11" s="29"/>
      <c r="H11" s="29"/>
      <c r="I11" s="29"/>
      <c r="J11" s="29"/>
      <c r="K11" s="29"/>
      <c r="L11" s="29"/>
      <c r="M11" s="29"/>
      <c r="N11" s="29"/>
      <c r="O11" s="29"/>
      <c r="P11" s="29"/>
      <c r="Q11" s="4"/>
      <c r="R11" s="4"/>
      <c r="S11" s="4"/>
      <c r="T11" s="4"/>
      <c r="U11" s="4"/>
      <c r="V11" s="4"/>
      <c r="W11" s="4"/>
      <c r="X11" s="4"/>
      <c r="Y11" s="4"/>
      <c r="Z11" s="4"/>
      <c r="AA11" s="29"/>
      <c r="AB11" s="29"/>
      <c r="AC11" s="29"/>
      <c r="AD11" s="4"/>
      <c r="AE11" s="4"/>
      <c r="AF11" s="4"/>
      <c r="AG11" s="4"/>
      <c r="AH11" s="4"/>
      <c r="AI11" s="4"/>
      <c r="AJ11" s="4"/>
      <c r="AK11" s="4"/>
      <c r="AL11" s="4"/>
      <c r="AM11" s="4"/>
      <c r="AN11" s="4"/>
      <c r="AO11" s="4"/>
      <c r="AP11" s="4"/>
      <c r="AQ11" s="4"/>
      <c r="AR11" s="4"/>
      <c r="AS11" s="4"/>
      <c r="AT11" s="4"/>
      <c r="AU11" s="4"/>
      <c r="AV11" s="4"/>
      <c r="AW11" s="4"/>
      <c r="AX11" s="4"/>
      <c r="AY11" s="4"/>
    </row>
    <row r="12" spans="1:55" ht="18.75" customHeight="1" x14ac:dyDescent="0.2">
      <c r="A12" s="998" t="s">
        <v>115</v>
      </c>
      <c r="B12" s="999"/>
      <c r="C12" s="999"/>
      <c r="D12" s="999"/>
      <c r="E12" s="1064" t="s">
        <v>229</v>
      </c>
      <c r="F12" s="999"/>
      <c r="G12" s="1000"/>
      <c r="H12" s="915" t="s">
        <v>251</v>
      </c>
      <c r="I12" s="915"/>
      <c r="J12" s="915"/>
      <c r="K12" s="915"/>
      <c r="L12" s="915"/>
      <c r="M12" s="916"/>
      <c r="N12" s="914" t="s">
        <v>11</v>
      </c>
      <c r="O12" s="915"/>
      <c r="P12" s="915"/>
      <c r="Q12" s="915"/>
      <c r="R12" s="915"/>
      <c r="S12" s="915"/>
      <c r="T12" s="916"/>
      <c r="U12" s="914" t="s">
        <v>105</v>
      </c>
      <c r="V12" s="915"/>
      <c r="W12" s="915"/>
      <c r="X12" s="915"/>
      <c r="Y12" s="915"/>
      <c r="Z12" s="915"/>
      <c r="AA12" s="915"/>
      <c r="AB12" s="915"/>
      <c r="AC12" s="915"/>
      <c r="AD12" s="915"/>
      <c r="AE12" s="915"/>
      <c r="AF12" s="915"/>
      <c r="AG12" s="915"/>
      <c r="AH12" s="915"/>
      <c r="AI12" s="915"/>
      <c r="AJ12" s="916"/>
      <c r="AK12" s="980" t="s">
        <v>94</v>
      </c>
      <c r="AL12" s="981"/>
      <c r="AM12" s="994" t="s">
        <v>193</v>
      </c>
      <c r="AN12" s="995"/>
      <c r="AO12" s="995"/>
      <c r="AP12" s="995"/>
      <c r="AQ12" s="995"/>
      <c r="AR12" s="995"/>
      <c r="AS12" s="996"/>
      <c r="AT12" s="1006" t="s">
        <v>21</v>
      </c>
      <c r="AU12" s="1007"/>
      <c r="AV12" s="1008"/>
      <c r="AW12" s="914" t="s">
        <v>209</v>
      </c>
      <c r="AX12" s="915"/>
      <c r="AY12" s="916"/>
      <c r="AZ12" s="1021" t="s">
        <v>22</v>
      </c>
      <c r="BA12" s="1022"/>
      <c r="BB12" s="1022"/>
      <c r="BC12" s="1023"/>
    </row>
    <row r="13" spans="1:55" ht="28.5" customHeight="1" thickBot="1" x14ac:dyDescent="0.25">
      <c r="A13" s="1001"/>
      <c r="B13" s="1002"/>
      <c r="C13" s="1002"/>
      <c r="D13" s="1002"/>
      <c r="E13" s="1065"/>
      <c r="F13" s="1002"/>
      <c r="G13" s="1003"/>
      <c r="H13" s="918"/>
      <c r="I13" s="918"/>
      <c r="J13" s="918"/>
      <c r="K13" s="918"/>
      <c r="L13" s="918"/>
      <c r="M13" s="919"/>
      <c r="N13" s="917"/>
      <c r="O13" s="918"/>
      <c r="P13" s="918"/>
      <c r="Q13" s="918"/>
      <c r="R13" s="918"/>
      <c r="S13" s="918"/>
      <c r="T13" s="919"/>
      <c r="U13" s="917"/>
      <c r="V13" s="918"/>
      <c r="W13" s="918"/>
      <c r="X13" s="918"/>
      <c r="Y13" s="918"/>
      <c r="Z13" s="918"/>
      <c r="AA13" s="918"/>
      <c r="AB13" s="918"/>
      <c r="AC13" s="918"/>
      <c r="AD13" s="918"/>
      <c r="AE13" s="918"/>
      <c r="AF13" s="918"/>
      <c r="AG13" s="918"/>
      <c r="AH13" s="918"/>
      <c r="AI13" s="918"/>
      <c r="AJ13" s="919"/>
      <c r="AK13" s="982"/>
      <c r="AL13" s="983"/>
      <c r="AM13" s="984" t="s">
        <v>14</v>
      </c>
      <c r="AN13" s="985"/>
      <c r="AO13" s="985"/>
      <c r="AP13" s="283" t="s">
        <v>107</v>
      </c>
      <c r="AQ13" s="985" t="s">
        <v>15</v>
      </c>
      <c r="AR13" s="985"/>
      <c r="AS13" s="997"/>
      <c r="AT13" s="1009"/>
      <c r="AU13" s="1010"/>
      <c r="AV13" s="1011"/>
      <c r="AW13" s="917"/>
      <c r="AX13" s="918"/>
      <c r="AY13" s="919"/>
      <c r="AZ13" s="1024"/>
      <c r="BA13" s="1025"/>
      <c r="BB13" s="1025"/>
      <c r="BC13" s="1026"/>
    </row>
    <row r="14" spans="1:55" s="30" customFormat="1" ht="30" customHeight="1" thickTop="1" x14ac:dyDescent="0.2">
      <c r="A14" s="986"/>
      <c r="B14" s="987"/>
      <c r="C14" s="987"/>
      <c r="D14" s="987"/>
      <c r="E14" s="841"/>
      <c r="F14" s="842"/>
      <c r="G14" s="843"/>
      <c r="H14" s="841"/>
      <c r="I14" s="842"/>
      <c r="J14" s="842"/>
      <c r="K14" s="842"/>
      <c r="L14" s="842"/>
      <c r="M14" s="843"/>
      <c r="N14" s="852"/>
      <c r="O14" s="853"/>
      <c r="P14" s="853"/>
      <c r="Q14" s="853"/>
      <c r="R14" s="853"/>
      <c r="S14" s="853"/>
      <c r="T14" s="854"/>
      <c r="U14" s="852"/>
      <c r="V14" s="853"/>
      <c r="W14" s="853"/>
      <c r="X14" s="853"/>
      <c r="Y14" s="853"/>
      <c r="Z14" s="853"/>
      <c r="AA14" s="853"/>
      <c r="AB14" s="853"/>
      <c r="AC14" s="853"/>
      <c r="AD14" s="853"/>
      <c r="AE14" s="853"/>
      <c r="AF14" s="853"/>
      <c r="AG14" s="853"/>
      <c r="AH14" s="853"/>
      <c r="AI14" s="853"/>
      <c r="AJ14" s="854"/>
      <c r="AK14" s="992" t="str">
        <f>IF(H14="","",IF(AND(LEFT(H14,1)&amp;RIGHT(H14,1)&lt;&gt;"G1"),"err",LEFT(H14,1)&amp;RIGHT(H14,1)))</f>
        <v/>
      </c>
      <c r="AL14" s="993"/>
      <c r="AM14" s="1033"/>
      <c r="AN14" s="1004"/>
      <c r="AO14" s="1004"/>
      <c r="AP14" s="261" t="s">
        <v>107</v>
      </c>
      <c r="AQ14" s="1004"/>
      <c r="AR14" s="1004"/>
      <c r="AS14" s="1005"/>
      <c r="AT14" s="1012" t="str">
        <f>IF(AND(AM14&lt;&gt;"",AQ14&lt;&gt;""),ROUNDDOWN(AM14*AQ14/1000000,2),"")</f>
        <v/>
      </c>
      <c r="AU14" s="1013"/>
      <c r="AV14" s="1014"/>
      <c r="AW14" s="1015"/>
      <c r="AX14" s="1016"/>
      <c r="AY14" s="1017"/>
      <c r="AZ14" s="1027" t="str">
        <f>IF(AT14&lt;&gt;"",AW14*AT14,"")</f>
        <v/>
      </c>
      <c r="BA14" s="1028"/>
      <c r="BB14" s="1028"/>
      <c r="BC14" s="1029"/>
    </row>
    <row r="15" spans="1:55" s="30" customFormat="1" ht="30" customHeight="1" x14ac:dyDescent="0.2">
      <c r="A15" s="1066"/>
      <c r="B15" s="1067"/>
      <c r="C15" s="1067"/>
      <c r="D15" s="1067"/>
      <c r="E15" s="1068"/>
      <c r="F15" s="1068"/>
      <c r="G15" s="1068"/>
      <c r="H15" s="877"/>
      <c r="I15" s="878"/>
      <c r="J15" s="878"/>
      <c r="K15" s="878"/>
      <c r="L15" s="878"/>
      <c r="M15" s="879"/>
      <c r="N15" s="1069"/>
      <c r="O15" s="1070"/>
      <c r="P15" s="1070"/>
      <c r="Q15" s="1070"/>
      <c r="R15" s="1070"/>
      <c r="S15" s="1070"/>
      <c r="T15" s="1071"/>
      <c r="U15" s="1069"/>
      <c r="V15" s="1070"/>
      <c r="W15" s="1070"/>
      <c r="X15" s="1070"/>
      <c r="Y15" s="1070"/>
      <c r="Z15" s="1070"/>
      <c r="AA15" s="1070"/>
      <c r="AB15" s="1070"/>
      <c r="AC15" s="1070"/>
      <c r="AD15" s="1070"/>
      <c r="AE15" s="1070"/>
      <c r="AF15" s="1070"/>
      <c r="AG15" s="1070"/>
      <c r="AH15" s="1070"/>
      <c r="AI15" s="1070"/>
      <c r="AJ15" s="1071"/>
      <c r="AK15" s="883" t="str">
        <f t="shared" ref="AK15:AK28" si="0">IF(H15="","",IF(AND(LEFT(H15,1)&amp;RIGHT(H15,1)&lt;&gt;"G1"),"err",LEFT(H15,1)&amp;RIGHT(H15,1)))</f>
        <v/>
      </c>
      <c r="AL15" s="884"/>
      <c r="AM15" s="885"/>
      <c r="AN15" s="886"/>
      <c r="AO15" s="886"/>
      <c r="AP15" s="262" t="s">
        <v>107</v>
      </c>
      <c r="AQ15" s="886"/>
      <c r="AR15" s="886"/>
      <c r="AS15" s="887"/>
      <c r="AT15" s="888" t="str">
        <f>IF(AND(AM15&lt;&gt;"",AQ15&lt;&gt;""),ROUNDDOWN(AM15*AQ15/1000000,2),"")</f>
        <v/>
      </c>
      <c r="AU15" s="889"/>
      <c r="AV15" s="890"/>
      <c r="AW15" s="891"/>
      <c r="AX15" s="892"/>
      <c r="AY15" s="893"/>
      <c r="AZ15" s="871" t="str">
        <f>IF(AT15&lt;&gt;"",AW15*AT15,"")</f>
        <v/>
      </c>
      <c r="BA15" s="872"/>
      <c r="BB15" s="872"/>
      <c r="BC15" s="873"/>
    </row>
    <row r="16" spans="1:55" s="30" customFormat="1" ht="30" customHeight="1" x14ac:dyDescent="0.2">
      <c r="A16" s="1066"/>
      <c r="B16" s="1067"/>
      <c r="C16" s="1067"/>
      <c r="D16" s="1067"/>
      <c r="E16" s="1068"/>
      <c r="F16" s="1068"/>
      <c r="G16" s="1068"/>
      <c r="H16" s="877"/>
      <c r="I16" s="878"/>
      <c r="J16" s="878"/>
      <c r="K16" s="878"/>
      <c r="L16" s="878"/>
      <c r="M16" s="879"/>
      <c r="N16" s="1069"/>
      <c r="O16" s="1070"/>
      <c r="P16" s="1070"/>
      <c r="Q16" s="1070"/>
      <c r="R16" s="1070"/>
      <c r="S16" s="1070"/>
      <c r="T16" s="1071"/>
      <c r="U16" s="1069"/>
      <c r="V16" s="1070"/>
      <c r="W16" s="1070"/>
      <c r="X16" s="1070"/>
      <c r="Y16" s="1070"/>
      <c r="Z16" s="1070"/>
      <c r="AA16" s="1070"/>
      <c r="AB16" s="1070"/>
      <c r="AC16" s="1070"/>
      <c r="AD16" s="1070"/>
      <c r="AE16" s="1070"/>
      <c r="AF16" s="1070"/>
      <c r="AG16" s="1070"/>
      <c r="AH16" s="1070"/>
      <c r="AI16" s="1070"/>
      <c r="AJ16" s="1071"/>
      <c r="AK16" s="883" t="str">
        <f t="shared" si="0"/>
        <v/>
      </c>
      <c r="AL16" s="884"/>
      <c r="AM16" s="885"/>
      <c r="AN16" s="886"/>
      <c r="AO16" s="886"/>
      <c r="AP16" s="262" t="s">
        <v>107</v>
      </c>
      <c r="AQ16" s="886"/>
      <c r="AR16" s="886"/>
      <c r="AS16" s="887"/>
      <c r="AT16" s="888" t="str">
        <f>IF(AND(AM16&lt;&gt;"",AQ16&lt;&gt;""),ROUNDDOWN(AM16*AQ16/1000000,2),"")</f>
        <v/>
      </c>
      <c r="AU16" s="889"/>
      <c r="AV16" s="890"/>
      <c r="AW16" s="891"/>
      <c r="AX16" s="892"/>
      <c r="AY16" s="893"/>
      <c r="AZ16" s="871" t="str">
        <f>IF(AT16&lt;&gt;"",AW16*AT16,"")</f>
        <v/>
      </c>
      <c r="BA16" s="872"/>
      <c r="BB16" s="872"/>
      <c r="BC16" s="873"/>
    </row>
    <row r="17" spans="1:55" s="30" customFormat="1" ht="30" customHeight="1" x14ac:dyDescent="0.2">
      <c r="A17" s="1066"/>
      <c r="B17" s="1067"/>
      <c r="C17" s="1067"/>
      <c r="D17" s="1067"/>
      <c r="E17" s="1068"/>
      <c r="F17" s="1068"/>
      <c r="G17" s="1068"/>
      <c r="H17" s="877"/>
      <c r="I17" s="878"/>
      <c r="J17" s="878"/>
      <c r="K17" s="878"/>
      <c r="L17" s="878"/>
      <c r="M17" s="879"/>
      <c r="N17" s="1069"/>
      <c r="O17" s="1070"/>
      <c r="P17" s="1070"/>
      <c r="Q17" s="1070"/>
      <c r="R17" s="1070"/>
      <c r="S17" s="1070"/>
      <c r="T17" s="1071"/>
      <c r="U17" s="1069"/>
      <c r="V17" s="1070"/>
      <c r="W17" s="1070"/>
      <c r="X17" s="1070"/>
      <c r="Y17" s="1070"/>
      <c r="Z17" s="1070"/>
      <c r="AA17" s="1070"/>
      <c r="AB17" s="1070"/>
      <c r="AC17" s="1070"/>
      <c r="AD17" s="1070"/>
      <c r="AE17" s="1070"/>
      <c r="AF17" s="1070"/>
      <c r="AG17" s="1070"/>
      <c r="AH17" s="1070"/>
      <c r="AI17" s="1070"/>
      <c r="AJ17" s="1071"/>
      <c r="AK17" s="883" t="str">
        <f t="shared" si="0"/>
        <v/>
      </c>
      <c r="AL17" s="884"/>
      <c r="AM17" s="885"/>
      <c r="AN17" s="886"/>
      <c r="AO17" s="886"/>
      <c r="AP17" s="262" t="s">
        <v>107</v>
      </c>
      <c r="AQ17" s="886"/>
      <c r="AR17" s="886"/>
      <c r="AS17" s="887"/>
      <c r="AT17" s="888" t="str">
        <f>IF(AND(AM17&lt;&gt;"",AQ17&lt;&gt;""),ROUNDDOWN(AM17*AQ17/1000000,2),"")</f>
        <v/>
      </c>
      <c r="AU17" s="889"/>
      <c r="AV17" s="890"/>
      <c r="AW17" s="891"/>
      <c r="AX17" s="892"/>
      <c r="AY17" s="893"/>
      <c r="AZ17" s="871" t="str">
        <f>IF(AT17&lt;&gt;"",AW17*AT17,"")</f>
        <v/>
      </c>
      <c r="BA17" s="872"/>
      <c r="BB17" s="872"/>
      <c r="BC17" s="873"/>
    </row>
    <row r="18" spans="1:55" s="30" customFormat="1" ht="30" customHeight="1" x14ac:dyDescent="0.2">
      <c r="A18" s="1072"/>
      <c r="B18" s="1073"/>
      <c r="C18" s="1073"/>
      <c r="D18" s="1073"/>
      <c r="E18" s="1074"/>
      <c r="F18" s="1074"/>
      <c r="G18" s="1074"/>
      <c r="H18" s="877"/>
      <c r="I18" s="878"/>
      <c r="J18" s="878"/>
      <c r="K18" s="878"/>
      <c r="L18" s="878"/>
      <c r="M18" s="879"/>
      <c r="N18" s="1069"/>
      <c r="O18" s="1070"/>
      <c r="P18" s="1070"/>
      <c r="Q18" s="1070"/>
      <c r="R18" s="1070"/>
      <c r="S18" s="1070"/>
      <c r="T18" s="1071"/>
      <c r="U18" s="1069"/>
      <c r="V18" s="1070"/>
      <c r="W18" s="1070"/>
      <c r="X18" s="1070"/>
      <c r="Y18" s="1070"/>
      <c r="Z18" s="1070"/>
      <c r="AA18" s="1070"/>
      <c r="AB18" s="1070"/>
      <c r="AC18" s="1070"/>
      <c r="AD18" s="1070"/>
      <c r="AE18" s="1070"/>
      <c r="AF18" s="1070"/>
      <c r="AG18" s="1070"/>
      <c r="AH18" s="1070"/>
      <c r="AI18" s="1070"/>
      <c r="AJ18" s="1071"/>
      <c r="AK18" s="975" t="str">
        <f t="shared" si="0"/>
        <v/>
      </c>
      <c r="AL18" s="976"/>
      <c r="AM18" s="1042"/>
      <c r="AN18" s="1037"/>
      <c r="AO18" s="1037"/>
      <c r="AP18" s="263" t="s">
        <v>107</v>
      </c>
      <c r="AQ18" s="1037"/>
      <c r="AR18" s="1037"/>
      <c r="AS18" s="1038"/>
      <c r="AT18" s="969" t="str">
        <f>IF(AND(AM18&lt;&gt;"",AQ18&lt;&gt;""),ROUNDDOWN(AM18*AQ18/1000000,2),"")</f>
        <v/>
      </c>
      <c r="AU18" s="970"/>
      <c r="AV18" s="971"/>
      <c r="AW18" s="1039"/>
      <c r="AX18" s="1040"/>
      <c r="AY18" s="1041"/>
      <c r="AZ18" s="1018" t="str">
        <f>IF(AT18&lt;&gt;"",AW18*AT18,"")</f>
        <v/>
      </c>
      <c r="BA18" s="1019"/>
      <c r="BB18" s="1019"/>
      <c r="BC18" s="1020"/>
    </row>
    <row r="19" spans="1:55" s="30" customFormat="1" ht="30" customHeight="1" x14ac:dyDescent="0.2">
      <c r="A19" s="1066"/>
      <c r="B19" s="1067"/>
      <c r="C19" s="1067"/>
      <c r="D19" s="1067"/>
      <c r="E19" s="1068"/>
      <c r="F19" s="1068"/>
      <c r="G19" s="1068"/>
      <c r="H19" s="877"/>
      <c r="I19" s="878"/>
      <c r="J19" s="878"/>
      <c r="K19" s="878"/>
      <c r="L19" s="878"/>
      <c r="M19" s="879"/>
      <c r="N19" s="1069"/>
      <c r="O19" s="1070"/>
      <c r="P19" s="1070"/>
      <c r="Q19" s="1070"/>
      <c r="R19" s="1070"/>
      <c r="S19" s="1070"/>
      <c r="T19" s="1071"/>
      <c r="U19" s="1069"/>
      <c r="V19" s="1070"/>
      <c r="W19" s="1070"/>
      <c r="X19" s="1070"/>
      <c r="Y19" s="1070"/>
      <c r="Z19" s="1070"/>
      <c r="AA19" s="1070"/>
      <c r="AB19" s="1070"/>
      <c r="AC19" s="1070"/>
      <c r="AD19" s="1070"/>
      <c r="AE19" s="1070"/>
      <c r="AF19" s="1070"/>
      <c r="AG19" s="1070"/>
      <c r="AH19" s="1070"/>
      <c r="AI19" s="1070"/>
      <c r="AJ19" s="1071"/>
      <c r="AK19" s="883" t="str">
        <f t="shared" si="0"/>
        <v/>
      </c>
      <c r="AL19" s="884"/>
      <c r="AM19" s="885"/>
      <c r="AN19" s="886"/>
      <c r="AO19" s="886"/>
      <c r="AP19" s="262" t="s">
        <v>107</v>
      </c>
      <c r="AQ19" s="886"/>
      <c r="AR19" s="886"/>
      <c r="AS19" s="887"/>
      <c r="AT19" s="888" t="str">
        <f t="shared" ref="AT19:AT28" si="1">IF(AND(AM19&lt;&gt;"",AQ19&lt;&gt;""),ROUNDDOWN(AM19*AQ19/1000000,2),"")</f>
        <v/>
      </c>
      <c r="AU19" s="889"/>
      <c r="AV19" s="890"/>
      <c r="AW19" s="891"/>
      <c r="AX19" s="892"/>
      <c r="AY19" s="893"/>
      <c r="AZ19" s="871" t="str">
        <f t="shared" ref="AZ19:AZ28" si="2">IF(AT19&lt;&gt;"",AW19*AT19,"")</f>
        <v/>
      </c>
      <c r="BA19" s="872"/>
      <c r="BB19" s="872"/>
      <c r="BC19" s="873"/>
    </row>
    <row r="20" spans="1:55" s="30" customFormat="1" ht="30" customHeight="1" x14ac:dyDescent="0.2">
      <c r="A20" s="1066"/>
      <c r="B20" s="1067"/>
      <c r="C20" s="1067"/>
      <c r="D20" s="1067"/>
      <c r="E20" s="1068"/>
      <c r="F20" s="1068"/>
      <c r="G20" s="1068"/>
      <c r="H20" s="877"/>
      <c r="I20" s="878"/>
      <c r="J20" s="878"/>
      <c r="K20" s="878"/>
      <c r="L20" s="878"/>
      <c r="M20" s="879"/>
      <c r="N20" s="1069"/>
      <c r="O20" s="1070"/>
      <c r="P20" s="1070"/>
      <c r="Q20" s="1070"/>
      <c r="R20" s="1070"/>
      <c r="S20" s="1070"/>
      <c r="T20" s="1071"/>
      <c r="U20" s="1069"/>
      <c r="V20" s="1070"/>
      <c r="W20" s="1070"/>
      <c r="X20" s="1070"/>
      <c r="Y20" s="1070"/>
      <c r="Z20" s="1070"/>
      <c r="AA20" s="1070"/>
      <c r="AB20" s="1070"/>
      <c r="AC20" s="1070"/>
      <c r="AD20" s="1070"/>
      <c r="AE20" s="1070"/>
      <c r="AF20" s="1070"/>
      <c r="AG20" s="1070"/>
      <c r="AH20" s="1070"/>
      <c r="AI20" s="1070"/>
      <c r="AJ20" s="1071"/>
      <c r="AK20" s="883" t="str">
        <f t="shared" si="0"/>
        <v/>
      </c>
      <c r="AL20" s="884"/>
      <c r="AM20" s="885"/>
      <c r="AN20" s="886"/>
      <c r="AO20" s="886"/>
      <c r="AP20" s="262" t="s">
        <v>107</v>
      </c>
      <c r="AQ20" s="886"/>
      <c r="AR20" s="886"/>
      <c r="AS20" s="887"/>
      <c r="AT20" s="888" t="str">
        <f t="shared" si="1"/>
        <v/>
      </c>
      <c r="AU20" s="889"/>
      <c r="AV20" s="890"/>
      <c r="AW20" s="891"/>
      <c r="AX20" s="892"/>
      <c r="AY20" s="893"/>
      <c r="AZ20" s="871" t="str">
        <f t="shared" si="2"/>
        <v/>
      </c>
      <c r="BA20" s="872"/>
      <c r="BB20" s="872"/>
      <c r="BC20" s="873"/>
    </row>
    <row r="21" spans="1:55" s="30" customFormat="1" ht="30" customHeight="1" x14ac:dyDescent="0.2">
      <c r="A21" s="1066"/>
      <c r="B21" s="1067"/>
      <c r="C21" s="1067"/>
      <c r="D21" s="1067"/>
      <c r="E21" s="1068"/>
      <c r="F21" s="1068"/>
      <c r="G21" s="1068"/>
      <c r="H21" s="877"/>
      <c r="I21" s="878"/>
      <c r="J21" s="878"/>
      <c r="K21" s="878"/>
      <c r="L21" s="878"/>
      <c r="M21" s="879"/>
      <c r="N21" s="1069"/>
      <c r="O21" s="1070"/>
      <c r="P21" s="1070"/>
      <c r="Q21" s="1070"/>
      <c r="R21" s="1070"/>
      <c r="S21" s="1070"/>
      <c r="T21" s="1071"/>
      <c r="U21" s="1069"/>
      <c r="V21" s="1070"/>
      <c r="W21" s="1070"/>
      <c r="X21" s="1070"/>
      <c r="Y21" s="1070"/>
      <c r="Z21" s="1070"/>
      <c r="AA21" s="1070"/>
      <c r="AB21" s="1070"/>
      <c r="AC21" s="1070"/>
      <c r="AD21" s="1070"/>
      <c r="AE21" s="1070"/>
      <c r="AF21" s="1070"/>
      <c r="AG21" s="1070"/>
      <c r="AH21" s="1070"/>
      <c r="AI21" s="1070"/>
      <c r="AJ21" s="1071"/>
      <c r="AK21" s="883" t="str">
        <f t="shared" si="0"/>
        <v/>
      </c>
      <c r="AL21" s="884"/>
      <c r="AM21" s="885"/>
      <c r="AN21" s="886"/>
      <c r="AO21" s="886"/>
      <c r="AP21" s="262" t="s">
        <v>107</v>
      </c>
      <c r="AQ21" s="886"/>
      <c r="AR21" s="886"/>
      <c r="AS21" s="887"/>
      <c r="AT21" s="888" t="str">
        <f t="shared" si="1"/>
        <v/>
      </c>
      <c r="AU21" s="889"/>
      <c r="AV21" s="890"/>
      <c r="AW21" s="891"/>
      <c r="AX21" s="892"/>
      <c r="AY21" s="893"/>
      <c r="AZ21" s="871" t="str">
        <f t="shared" si="2"/>
        <v/>
      </c>
      <c r="BA21" s="872"/>
      <c r="BB21" s="872"/>
      <c r="BC21" s="873"/>
    </row>
    <row r="22" spans="1:55" s="30" customFormat="1" ht="30" customHeight="1" x14ac:dyDescent="0.2">
      <c r="A22" s="1066"/>
      <c r="B22" s="1067"/>
      <c r="C22" s="1067"/>
      <c r="D22" s="1067"/>
      <c r="E22" s="1068"/>
      <c r="F22" s="1068"/>
      <c r="G22" s="1068"/>
      <c r="H22" s="877"/>
      <c r="I22" s="878"/>
      <c r="J22" s="878"/>
      <c r="K22" s="878"/>
      <c r="L22" s="878"/>
      <c r="M22" s="879"/>
      <c r="N22" s="1069"/>
      <c r="O22" s="1070"/>
      <c r="P22" s="1070"/>
      <c r="Q22" s="1070"/>
      <c r="R22" s="1070"/>
      <c r="S22" s="1070"/>
      <c r="T22" s="1071"/>
      <c r="U22" s="1069"/>
      <c r="V22" s="1070"/>
      <c r="W22" s="1070"/>
      <c r="X22" s="1070"/>
      <c r="Y22" s="1070"/>
      <c r="Z22" s="1070"/>
      <c r="AA22" s="1070"/>
      <c r="AB22" s="1070"/>
      <c r="AC22" s="1070"/>
      <c r="AD22" s="1070"/>
      <c r="AE22" s="1070"/>
      <c r="AF22" s="1070"/>
      <c r="AG22" s="1070"/>
      <c r="AH22" s="1070"/>
      <c r="AI22" s="1070"/>
      <c r="AJ22" s="1071"/>
      <c r="AK22" s="883" t="str">
        <f t="shared" si="0"/>
        <v/>
      </c>
      <c r="AL22" s="884"/>
      <c r="AM22" s="885"/>
      <c r="AN22" s="886"/>
      <c r="AO22" s="886"/>
      <c r="AP22" s="262" t="s">
        <v>107</v>
      </c>
      <c r="AQ22" s="886"/>
      <c r="AR22" s="886"/>
      <c r="AS22" s="887"/>
      <c r="AT22" s="888" t="str">
        <f t="shared" si="1"/>
        <v/>
      </c>
      <c r="AU22" s="889"/>
      <c r="AV22" s="890"/>
      <c r="AW22" s="891"/>
      <c r="AX22" s="892"/>
      <c r="AY22" s="893"/>
      <c r="AZ22" s="871" t="str">
        <f t="shared" si="2"/>
        <v/>
      </c>
      <c r="BA22" s="872"/>
      <c r="BB22" s="872"/>
      <c r="BC22" s="873"/>
    </row>
    <row r="23" spans="1:55" s="30" customFormat="1" ht="30" customHeight="1" x14ac:dyDescent="0.2">
      <c r="A23" s="1066"/>
      <c r="B23" s="1067"/>
      <c r="C23" s="1067"/>
      <c r="D23" s="1067"/>
      <c r="E23" s="1068"/>
      <c r="F23" s="1068"/>
      <c r="G23" s="1068"/>
      <c r="H23" s="877"/>
      <c r="I23" s="878"/>
      <c r="J23" s="878"/>
      <c r="K23" s="878"/>
      <c r="L23" s="878"/>
      <c r="M23" s="879"/>
      <c r="N23" s="1069"/>
      <c r="O23" s="1070"/>
      <c r="P23" s="1070"/>
      <c r="Q23" s="1070"/>
      <c r="R23" s="1070"/>
      <c r="S23" s="1070"/>
      <c r="T23" s="1071"/>
      <c r="U23" s="1069"/>
      <c r="V23" s="1070"/>
      <c r="W23" s="1070"/>
      <c r="X23" s="1070"/>
      <c r="Y23" s="1070"/>
      <c r="Z23" s="1070"/>
      <c r="AA23" s="1070"/>
      <c r="AB23" s="1070"/>
      <c r="AC23" s="1070"/>
      <c r="AD23" s="1070"/>
      <c r="AE23" s="1070"/>
      <c r="AF23" s="1070"/>
      <c r="AG23" s="1070"/>
      <c r="AH23" s="1070"/>
      <c r="AI23" s="1070"/>
      <c r="AJ23" s="1071"/>
      <c r="AK23" s="883" t="str">
        <f t="shared" si="0"/>
        <v/>
      </c>
      <c r="AL23" s="884"/>
      <c r="AM23" s="885"/>
      <c r="AN23" s="886"/>
      <c r="AO23" s="886"/>
      <c r="AP23" s="262" t="s">
        <v>107</v>
      </c>
      <c r="AQ23" s="886"/>
      <c r="AR23" s="886"/>
      <c r="AS23" s="887"/>
      <c r="AT23" s="888" t="str">
        <f t="shared" si="1"/>
        <v/>
      </c>
      <c r="AU23" s="889"/>
      <c r="AV23" s="890"/>
      <c r="AW23" s="891"/>
      <c r="AX23" s="892"/>
      <c r="AY23" s="893"/>
      <c r="AZ23" s="871" t="str">
        <f t="shared" si="2"/>
        <v/>
      </c>
      <c r="BA23" s="872"/>
      <c r="BB23" s="872"/>
      <c r="BC23" s="873"/>
    </row>
    <row r="24" spans="1:55" s="30" customFormat="1" ht="30" customHeight="1" x14ac:dyDescent="0.2">
      <c r="A24" s="1066"/>
      <c r="B24" s="1067"/>
      <c r="C24" s="1067"/>
      <c r="D24" s="1067"/>
      <c r="E24" s="1068"/>
      <c r="F24" s="1068"/>
      <c r="G24" s="1068"/>
      <c r="H24" s="877"/>
      <c r="I24" s="878"/>
      <c r="J24" s="878"/>
      <c r="K24" s="878"/>
      <c r="L24" s="878"/>
      <c r="M24" s="879"/>
      <c r="N24" s="1069"/>
      <c r="O24" s="1070"/>
      <c r="P24" s="1070"/>
      <c r="Q24" s="1070"/>
      <c r="R24" s="1070"/>
      <c r="S24" s="1070"/>
      <c r="T24" s="1071"/>
      <c r="U24" s="1069"/>
      <c r="V24" s="1070"/>
      <c r="W24" s="1070"/>
      <c r="X24" s="1070"/>
      <c r="Y24" s="1070"/>
      <c r="Z24" s="1070"/>
      <c r="AA24" s="1070"/>
      <c r="AB24" s="1070"/>
      <c r="AC24" s="1070"/>
      <c r="AD24" s="1070"/>
      <c r="AE24" s="1070"/>
      <c r="AF24" s="1070"/>
      <c r="AG24" s="1070"/>
      <c r="AH24" s="1070"/>
      <c r="AI24" s="1070"/>
      <c r="AJ24" s="1071"/>
      <c r="AK24" s="883" t="str">
        <f t="shared" si="0"/>
        <v/>
      </c>
      <c r="AL24" s="884"/>
      <c r="AM24" s="885"/>
      <c r="AN24" s="886"/>
      <c r="AO24" s="886"/>
      <c r="AP24" s="262" t="s">
        <v>107</v>
      </c>
      <c r="AQ24" s="886"/>
      <c r="AR24" s="886"/>
      <c r="AS24" s="887"/>
      <c r="AT24" s="888" t="str">
        <f t="shared" si="1"/>
        <v/>
      </c>
      <c r="AU24" s="889"/>
      <c r="AV24" s="890"/>
      <c r="AW24" s="891"/>
      <c r="AX24" s="892"/>
      <c r="AY24" s="893"/>
      <c r="AZ24" s="871" t="str">
        <f t="shared" si="2"/>
        <v/>
      </c>
      <c r="BA24" s="872"/>
      <c r="BB24" s="872"/>
      <c r="BC24" s="873"/>
    </row>
    <row r="25" spans="1:55" s="30" customFormat="1" ht="30" customHeight="1" x14ac:dyDescent="0.2">
      <c r="A25" s="1066"/>
      <c r="B25" s="1067"/>
      <c r="C25" s="1067"/>
      <c r="D25" s="1067"/>
      <c r="E25" s="1068"/>
      <c r="F25" s="1068"/>
      <c r="G25" s="1068"/>
      <c r="H25" s="877"/>
      <c r="I25" s="878"/>
      <c r="J25" s="878"/>
      <c r="K25" s="878"/>
      <c r="L25" s="878"/>
      <c r="M25" s="879"/>
      <c r="N25" s="1069"/>
      <c r="O25" s="1070"/>
      <c r="P25" s="1070"/>
      <c r="Q25" s="1070"/>
      <c r="R25" s="1070"/>
      <c r="S25" s="1070"/>
      <c r="T25" s="1071"/>
      <c r="U25" s="1069"/>
      <c r="V25" s="1070"/>
      <c r="W25" s="1070"/>
      <c r="X25" s="1070"/>
      <c r="Y25" s="1070"/>
      <c r="Z25" s="1070"/>
      <c r="AA25" s="1070"/>
      <c r="AB25" s="1070"/>
      <c r="AC25" s="1070"/>
      <c r="AD25" s="1070"/>
      <c r="AE25" s="1070"/>
      <c r="AF25" s="1070"/>
      <c r="AG25" s="1070"/>
      <c r="AH25" s="1070"/>
      <c r="AI25" s="1070"/>
      <c r="AJ25" s="1071"/>
      <c r="AK25" s="883" t="str">
        <f t="shared" si="0"/>
        <v/>
      </c>
      <c r="AL25" s="884"/>
      <c r="AM25" s="885"/>
      <c r="AN25" s="886"/>
      <c r="AO25" s="886"/>
      <c r="AP25" s="262" t="s">
        <v>107</v>
      </c>
      <c r="AQ25" s="886"/>
      <c r="AR25" s="886"/>
      <c r="AS25" s="887"/>
      <c r="AT25" s="888" t="str">
        <f t="shared" si="1"/>
        <v/>
      </c>
      <c r="AU25" s="889"/>
      <c r="AV25" s="890"/>
      <c r="AW25" s="891"/>
      <c r="AX25" s="892"/>
      <c r="AY25" s="893"/>
      <c r="AZ25" s="871" t="str">
        <f t="shared" si="2"/>
        <v/>
      </c>
      <c r="BA25" s="872"/>
      <c r="BB25" s="872"/>
      <c r="BC25" s="873"/>
    </row>
    <row r="26" spans="1:55" s="30" customFormat="1" ht="30" customHeight="1" x14ac:dyDescent="0.2">
      <c r="A26" s="1066"/>
      <c r="B26" s="1067"/>
      <c r="C26" s="1067"/>
      <c r="D26" s="1067"/>
      <c r="E26" s="1068"/>
      <c r="F26" s="1068"/>
      <c r="G26" s="1068"/>
      <c r="H26" s="877"/>
      <c r="I26" s="878"/>
      <c r="J26" s="878"/>
      <c r="K26" s="878"/>
      <c r="L26" s="878"/>
      <c r="M26" s="879"/>
      <c r="N26" s="1069"/>
      <c r="O26" s="1070"/>
      <c r="P26" s="1070"/>
      <c r="Q26" s="1070"/>
      <c r="R26" s="1070"/>
      <c r="S26" s="1070"/>
      <c r="T26" s="1071"/>
      <c r="U26" s="1069"/>
      <c r="V26" s="1070"/>
      <c r="W26" s="1070"/>
      <c r="X26" s="1070"/>
      <c r="Y26" s="1070"/>
      <c r="Z26" s="1070"/>
      <c r="AA26" s="1070"/>
      <c r="AB26" s="1070"/>
      <c r="AC26" s="1070"/>
      <c r="AD26" s="1070"/>
      <c r="AE26" s="1070"/>
      <c r="AF26" s="1070"/>
      <c r="AG26" s="1070"/>
      <c r="AH26" s="1070"/>
      <c r="AI26" s="1070"/>
      <c r="AJ26" s="1071"/>
      <c r="AK26" s="883" t="str">
        <f t="shared" si="0"/>
        <v/>
      </c>
      <c r="AL26" s="884"/>
      <c r="AM26" s="885"/>
      <c r="AN26" s="886"/>
      <c r="AO26" s="886"/>
      <c r="AP26" s="262" t="s">
        <v>107</v>
      </c>
      <c r="AQ26" s="886"/>
      <c r="AR26" s="886"/>
      <c r="AS26" s="887"/>
      <c r="AT26" s="888" t="str">
        <f t="shared" si="1"/>
        <v/>
      </c>
      <c r="AU26" s="889"/>
      <c r="AV26" s="890"/>
      <c r="AW26" s="891"/>
      <c r="AX26" s="892"/>
      <c r="AY26" s="893"/>
      <c r="AZ26" s="871" t="str">
        <f t="shared" si="2"/>
        <v/>
      </c>
      <c r="BA26" s="872"/>
      <c r="BB26" s="872"/>
      <c r="BC26" s="873"/>
    </row>
    <row r="27" spans="1:55" s="30" customFormat="1" ht="30" customHeight="1" x14ac:dyDescent="0.2">
      <c r="A27" s="1066"/>
      <c r="B27" s="1067"/>
      <c r="C27" s="1067"/>
      <c r="D27" s="1067"/>
      <c r="E27" s="1068"/>
      <c r="F27" s="1068"/>
      <c r="G27" s="1068"/>
      <c r="H27" s="877"/>
      <c r="I27" s="878"/>
      <c r="J27" s="878"/>
      <c r="K27" s="878"/>
      <c r="L27" s="878"/>
      <c r="M27" s="879"/>
      <c r="N27" s="1069"/>
      <c r="O27" s="1070"/>
      <c r="P27" s="1070"/>
      <c r="Q27" s="1070"/>
      <c r="R27" s="1070"/>
      <c r="S27" s="1070"/>
      <c r="T27" s="1071"/>
      <c r="U27" s="1069"/>
      <c r="V27" s="1070"/>
      <c r="W27" s="1070"/>
      <c r="X27" s="1070"/>
      <c r="Y27" s="1070"/>
      <c r="Z27" s="1070"/>
      <c r="AA27" s="1070"/>
      <c r="AB27" s="1070"/>
      <c r="AC27" s="1070"/>
      <c r="AD27" s="1070"/>
      <c r="AE27" s="1070"/>
      <c r="AF27" s="1070"/>
      <c r="AG27" s="1070"/>
      <c r="AH27" s="1070"/>
      <c r="AI27" s="1070"/>
      <c r="AJ27" s="1071"/>
      <c r="AK27" s="883" t="str">
        <f t="shared" si="0"/>
        <v/>
      </c>
      <c r="AL27" s="884"/>
      <c r="AM27" s="885"/>
      <c r="AN27" s="886"/>
      <c r="AO27" s="886"/>
      <c r="AP27" s="262" t="s">
        <v>107</v>
      </c>
      <c r="AQ27" s="886"/>
      <c r="AR27" s="886"/>
      <c r="AS27" s="887"/>
      <c r="AT27" s="888" t="str">
        <f t="shared" si="1"/>
        <v/>
      </c>
      <c r="AU27" s="889"/>
      <c r="AV27" s="890"/>
      <c r="AW27" s="891"/>
      <c r="AX27" s="892"/>
      <c r="AY27" s="893"/>
      <c r="AZ27" s="871" t="str">
        <f t="shared" si="2"/>
        <v/>
      </c>
      <c r="BA27" s="872"/>
      <c r="BB27" s="872"/>
      <c r="BC27" s="873"/>
    </row>
    <row r="28" spans="1:55" s="30" customFormat="1" ht="30" customHeight="1" thickBot="1" x14ac:dyDescent="0.25">
      <c r="A28" s="1066"/>
      <c r="B28" s="1067"/>
      <c r="C28" s="1067"/>
      <c r="D28" s="1067"/>
      <c r="E28" s="1068"/>
      <c r="F28" s="1068"/>
      <c r="G28" s="1068"/>
      <c r="H28" s="877"/>
      <c r="I28" s="878"/>
      <c r="J28" s="878"/>
      <c r="K28" s="878"/>
      <c r="L28" s="878"/>
      <c r="M28" s="879"/>
      <c r="N28" s="1075"/>
      <c r="O28" s="1076"/>
      <c r="P28" s="1076"/>
      <c r="Q28" s="1076"/>
      <c r="R28" s="1076"/>
      <c r="S28" s="1076"/>
      <c r="T28" s="1077"/>
      <c r="U28" s="1075"/>
      <c r="V28" s="1076"/>
      <c r="W28" s="1076"/>
      <c r="X28" s="1076"/>
      <c r="Y28" s="1076"/>
      <c r="Z28" s="1076"/>
      <c r="AA28" s="1076"/>
      <c r="AB28" s="1076"/>
      <c r="AC28" s="1076"/>
      <c r="AD28" s="1076"/>
      <c r="AE28" s="1076"/>
      <c r="AF28" s="1076"/>
      <c r="AG28" s="1076"/>
      <c r="AH28" s="1076"/>
      <c r="AI28" s="1076"/>
      <c r="AJ28" s="1077"/>
      <c r="AK28" s="883" t="str">
        <f t="shared" si="0"/>
        <v/>
      </c>
      <c r="AL28" s="884"/>
      <c r="AM28" s="885"/>
      <c r="AN28" s="886"/>
      <c r="AO28" s="886"/>
      <c r="AP28" s="262" t="s">
        <v>107</v>
      </c>
      <c r="AQ28" s="886"/>
      <c r="AR28" s="886"/>
      <c r="AS28" s="887"/>
      <c r="AT28" s="888" t="str">
        <f t="shared" si="1"/>
        <v/>
      </c>
      <c r="AU28" s="889"/>
      <c r="AV28" s="890"/>
      <c r="AW28" s="891"/>
      <c r="AX28" s="892"/>
      <c r="AY28" s="893"/>
      <c r="AZ28" s="871" t="str">
        <f t="shared" si="2"/>
        <v/>
      </c>
      <c r="BA28" s="872"/>
      <c r="BB28" s="872"/>
      <c r="BC28" s="873"/>
    </row>
    <row r="29" spans="1:55" ht="30" customHeight="1" thickTop="1" thickBot="1" x14ac:dyDescent="0.25">
      <c r="A29" s="906" t="s">
        <v>16</v>
      </c>
      <c r="B29" s="907"/>
      <c r="C29" s="907"/>
      <c r="D29" s="907"/>
      <c r="E29" s="907"/>
      <c r="F29" s="907"/>
      <c r="G29" s="907"/>
      <c r="H29" s="907"/>
      <c r="I29" s="907"/>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907"/>
      <c r="AL29" s="907"/>
      <c r="AM29" s="907"/>
      <c r="AN29" s="907"/>
      <c r="AO29" s="907"/>
      <c r="AP29" s="907"/>
      <c r="AQ29" s="907"/>
      <c r="AR29" s="907"/>
      <c r="AS29" s="907"/>
      <c r="AT29" s="907"/>
      <c r="AU29" s="907"/>
      <c r="AV29" s="908"/>
      <c r="AW29" s="1034">
        <f>SUM(AW14:AY28)</f>
        <v>0</v>
      </c>
      <c r="AX29" s="1035"/>
      <c r="AY29" s="1036"/>
      <c r="AZ29" s="1030">
        <f>SUM(AZ14:BC28)</f>
        <v>0</v>
      </c>
      <c r="BA29" s="1031"/>
      <c r="BB29" s="1031"/>
      <c r="BC29" s="1032"/>
    </row>
    <row r="30" spans="1:55" s="4" customFormat="1" ht="15.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45"/>
      <c r="AV30" s="45"/>
      <c r="AW30" s="45"/>
      <c r="AX30" s="45"/>
    </row>
    <row r="31" spans="1:55" ht="31.5" customHeight="1" thickBot="1" x14ac:dyDescent="0.25">
      <c r="A31" s="44" t="s">
        <v>194</v>
      </c>
      <c r="B31" s="137"/>
      <c r="C31" s="137"/>
      <c r="D31" s="137"/>
      <c r="E31" s="137"/>
      <c r="F31" s="137"/>
      <c r="G31" s="137"/>
      <c r="H31" s="137"/>
      <c r="I31" s="137"/>
      <c r="J31" s="137"/>
      <c r="K31" s="137"/>
      <c r="L31" s="137"/>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137"/>
      <c r="AQ31" s="137"/>
      <c r="AR31" s="137"/>
      <c r="AS31" s="137"/>
      <c r="AT31" s="137"/>
      <c r="AU31" s="137"/>
      <c r="AV31" s="35"/>
      <c r="AW31" s="138"/>
      <c r="AX31" s="138"/>
    </row>
    <row r="32" spans="1:55" ht="52.5" customHeight="1" thickBot="1" x14ac:dyDescent="0.25">
      <c r="A32" s="897" t="s">
        <v>104</v>
      </c>
      <c r="B32" s="898"/>
      <c r="C32" s="898"/>
      <c r="D32" s="899"/>
      <c r="E32" s="900" t="s">
        <v>94</v>
      </c>
      <c r="F32" s="898"/>
      <c r="G32" s="898"/>
      <c r="H32" s="898"/>
      <c r="I32" s="704" t="s">
        <v>122</v>
      </c>
      <c r="J32" s="705"/>
      <c r="K32" s="705"/>
      <c r="L32" s="705"/>
      <c r="M32" s="705"/>
      <c r="N32" s="705"/>
      <c r="O32" s="705"/>
      <c r="P32" s="707"/>
      <c r="Q32" s="904" t="s">
        <v>102</v>
      </c>
      <c r="R32" s="905"/>
      <c r="S32" s="909" t="s">
        <v>121</v>
      </c>
      <c r="T32" s="909"/>
      <c r="U32" s="909"/>
      <c r="V32" s="909"/>
      <c r="W32" s="909"/>
      <c r="X32" s="909"/>
      <c r="Y32" s="910"/>
      <c r="Z32" s="704" t="s">
        <v>136</v>
      </c>
      <c r="AA32" s="705"/>
      <c r="AB32" s="705"/>
      <c r="AC32" s="705"/>
      <c r="AD32" s="705"/>
      <c r="AE32" s="705"/>
      <c r="AF32" s="705"/>
      <c r="AG32" s="705"/>
      <c r="AH32" s="705"/>
      <c r="AI32" s="705"/>
      <c r="AJ32" s="705"/>
      <c r="AK32" s="705"/>
      <c r="AL32" s="705"/>
      <c r="AM32" s="705"/>
      <c r="AN32" s="710"/>
      <c r="AO32" s="704" t="s">
        <v>137</v>
      </c>
      <c r="AP32" s="705"/>
      <c r="AQ32" s="705"/>
      <c r="AR32" s="705"/>
      <c r="AS32" s="705"/>
      <c r="AT32" s="705"/>
      <c r="AU32" s="705"/>
      <c r="AV32" s="705"/>
      <c r="AW32" s="705"/>
      <c r="AX32" s="705"/>
      <c r="AY32" s="705"/>
      <c r="AZ32" s="705"/>
      <c r="BA32" s="705"/>
      <c r="BB32" s="705"/>
      <c r="BC32" s="779"/>
    </row>
    <row r="33" spans="1:59" ht="41.25" customHeight="1" thickTop="1" thickBot="1" x14ac:dyDescent="0.25">
      <c r="A33" s="959" t="s">
        <v>114</v>
      </c>
      <c r="B33" s="1081"/>
      <c r="C33" s="1081"/>
      <c r="D33" s="771"/>
      <c r="E33" s="1082" t="s">
        <v>195</v>
      </c>
      <c r="F33" s="1083"/>
      <c r="G33" s="1083"/>
      <c r="H33" s="1083"/>
      <c r="I33" s="1084">
        <f>IF($AZ$29="","",SUMIF($AK$14:$AL$28,$E33,$AZ$14:$BC$28))</f>
        <v>0</v>
      </c>
      <c r="J33" s="1085"/>
      <c r="K33" s="1085"/>
      <c r="L33" s="1085"/>
      <c r="M33" s="1085"/>
      <c r="N33" s="1085"/>
      <c r="O33" s="1085"/>
      <c r="P33" s="204" t="s">
        <v>97</v>
      </c>
      <c r="Q33" s="1086" t="s">
        <v>102</v>
      </c>
      <c r="R33" s="1087"/>
      <c r="S33" s="1088">
        <v>30000</v>
      </c>
      <c r="T33" s="1088"/>
      <c r="U33" s="1088"/>
      <c r="V33" s="1088"/>
      <c r="W33" s="1088"/>
      <c r="X33" s="1088"/>
      <c r="Y33" s="142" t="s">
        <v>0</v>
      </c>
      <c r="Z33" s="1078">
        <f>IF(I33="0","",I33*S33)</f>
        <v>0</v>
      </c>
      <c r="AA33" s="1079"/>
      <c r="AB33" s="1079"/>
      <c r="AC33" s="1079"/>
      <c r="AD33" s="1079"/>
      <c r="AE33" s="1079"/>
      <c r="AF33" s="1079"/>
      <c r="AG33" s="1079"/>
      <c r="AH33" s="1079"/>
      <c r="AI33" s="1079"/>
      <c r="AJ33" s="1079"/>
      <c r="AK33" s="1079"/>
      <c r="AL33" s="1079"/>
      <c r="AM33" s="1079"/>
      <c r="AN33" s="150" t="s">
        <v>0</v>
      </c>
      <c r="AO33" s="944">
        <f>SUM(Z33:AM33)</f>
        <v>0</v>
      </c>
      <c r="AP33" s="1080"/>
      <c r="AQ33" s="1080"/>
      <c r="AR33" s="1080"/>
      <c r="AS33" s="1080"/>
      <c r="AT33" s="1080"/>
      <c r="AU33" s="1080"/>
      <c r="AV33" s="1080"/>
      <c r="AW33" s="1080"/>
      <c r="AX33" s="1080"/>
      <c r="AY33" s="1080"/>
      <c r="AZ33" s="1080"/>
      <c r="BA33" s="1080"/>
      <c r="BB33" s="1080"/>
      <c r="BC33" s="241" t="s">
        <v>0</v>
      </c>
    </row>
    <row r="34" spans="1:59" ht="41.25" customHeight="1" thickTop="1" thickBot="1" x14ac:dyDescent="0.25">
      <c r="A34" s="618" t="s">
        <v>103</v>
      </c>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937">
        <f>AO33</f>
        <v>0</v>
      </c>
      <c r="AP34" s="938"/>
      <c r="AQ34" s="938"/>
      <c r="AR34" s="938"/>
      <c r="AS34" s="938"/>
      <c r="AT34" s="938"/>
      <c r="AU34" s="938"/>
      <c r="AV34" s="938"/>
      <c r="AW34" s="938"/>
      <c r="AX34" s="938"/>
      <c r="AY34" s="938"/>
      <c r="AZ34" s="938"/>
      <c r="BA34" s="938"/>
      <c r="BB34" s="938"/>
      <c r="BC34" s="191" t="s">
        <v>0</v>
      </c>
    </row>
    <row r="35" spans="1:59" s="4" customFormat="1" ht="47.2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45"/>
      <c r="AV35" s="45"/>
      <c r="AW35" s="45"/>
      <c r="AX35" s="45"/>
    </row>
    <row r="36" spans="1:59" ht="30" customHeight="1" x14ac:dyDescent="0.2"/>
    <row r="37" spans="1:59" ht="3" customHeight="1" x14ac:dyDescent="0.2"/>
    <row r="38" spans="1:59" ht="21" customHeight="1" x14ac:dyDescent="0.2"/>
    <row r="39" spans="1:59" ht="21" customHeight="1" x14ac:dyDescent="0.2"/>
    <row r="41" spans="1:59" ht="12" customHeight="1" x14ac:dyDescent="0.2"/>
    <row r="42" spans="1:59" ht="28.5" customHeight="1" x14ac:dyDescent="0.2"/>
    <row r="43" spans="1:59" ht="14.25" customHeight="1" x14ac:dyDescent="0.2"/>
    <row r="44" spans="1:59" ht="19.5" customHeight="1" x14ac:dyDescent="0.2"/>
    <row r="45" spans="1:59" ht="45.75" customHeight="1" x14ac:dyDescent="0.2"/>
    <row r="46" spans="1:59" ht="45.75" customHeight="1" x14ac:dyDescent="0.2"/>
    <row r="47" spans="1:59" ht="38.25" customHeight="1" x14ac:dyDescent="0.2"/>
    <row r="48" spans="1:59" ht="46.5" customHeight="1" x14ac:dyDescent="0.2">
      <c r="BG48" s="239"/>
    </row>
    <row r="49" s="30" customFormat="1" ht="37.5" customHeight="1" x14ac:dyDescent="0.2"/>
    <row r="50" s="4" customFormat="1" ht="15.75" customHeight="1" x14ac:dyDescent="0.2"/>
    <row r="51" s="7" customFormat="1" ht="31.5" customHeight="1" x14ac:dyDescent="0.2"/>
    <row r="52" s="7" customFormat="1" ht="63" customHeight="1" x14ac:dyDescent="0.2"/>
    <row r="53" s="7" customFormat="1" ht="41.25" customHeight="1" x14ac:dyDescent="0.2"/>
    <row r="54" ht="36" customHeight="1" x14ac:dyDescent="0.2"/>
    <row r="55" ht="36" customHeight="1" x14ac:dyDescent="0.2"/>
    <row r="56" s="7" customFormat="1" x14ac:dyDescent="0.2"/>
    <row r="57" ht="12" customHeight="1" x14ac:dyDescent="0.2"/>
    <row r="58" ht="28.5" customHeight="1" x14ac:dyDescent="0.2"/>
    <row r="59" ht="14.25" customHeight="1" x14ac:dyDescent="0.2"/>
    <row r="60" ht="46.5" customHeight="1" x14ac:dyDescent="0.2"/>
    <row r="61" s="30" customFormat="1" ht="37.5" customHeight="1" x14ac:dyDescent="0.2"/>
    <row r="62" s="30" customFormat="1" ht="37.5" customHeight="1" x14ac:dyDescent="0.2"/>
    <row r="63" ht="37.5" customHeight="1" x14ac:dyDescent="0.2"/>
    <row r="64" ht="37.5" customHeight="1" x14ac:dyDescent="0.2"/>
    <row r="65" spans="1:55" s="4" customFormat="1" ht="15.75" customHeight="1" x14ac:dyDescent="0.2"/>
    <row r="66" spans="1:55" ht="31.5" customHeight="1" x14ac:dyDescent="0.2"/>
    <row r="67" spans="1:55" ht="63" customHeight="1" x14ac:dyDescent="0.2"/>
    <row r="68" spans="1:55" ht="41.25" customHeight="1" x14ac:dyDescent="0.2"/>
    <row r="69" spans="1:55" ht="36"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row>
    <row r="70" spans="1:55" ht="36"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row>
    <row r="71" spans="1:55" ht="15.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7"/>
      <c r="AZ71" s="47"/>
      <c r="BA71" s="47"/>
      <c r="BB71" s="47"/>
      <c r="BC71" s="47"/>
    </row>
    <row r="72" spans="1:55" ht="16.5" customHeight="1" x14ac:dyDescent="0.2">
      <c r="A72" s="31"/>
      <c r="B72" s="31"/>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4"/>
      <c r="AZ72" s="4"/>
      <c r="BA72" s="4"/>
      <c r="BB72" s="4"/>
      <c r="BC72" s="4"/>
    </row>
    <row r="102" spans="1:1" x14ac:dyDescent="0.2">
      <c r="A102" s="239"/>
    </row>
    <row r="152" spans="1:1" x14ac:dyDescent="0.2">
      <c r="A152" s="299">
        <f>SUM(AO34)</f>
        <v>0</v>
      </c>
    </row>
  </sheetData>
  <sheetProtection algorithmName="SHA-512" hashValue="NQj/33GgdbpRutmTqnJHlLe6uepvp0wokwEu0oWPq0RQkiCzb8HSG8eUWTZVg9b9QC4yBwFkchiaWUMWVBUvoQ==" saltValue="HttNYmiSFOBHGd/0kaJVyw==" spinCount="100000" sheet="1" objects="1" scenarios="1"/>
  <mergeCells count="207">
    <mergeCell ref="Z33:AM33"/>
    <mergeCell ref="AO33:BB33"/>
    <mergeCell ref="A34:AN34"/>
    <mergeCell ref="AO34:BB34"/>
    <mergeCell ref="A33:D33"/>
    <mergeCell ref="E33:H33"/>
    <mergeCell ref="I33:O33"/>
    <mergeCell ref="Q33:R33"/>
    <mergeCell ref="S33:X33"/>
    <mergeCell ref="AZ28:BC28"/>
    <mergeCell ref="A29:AV29"/>
    <mergeCell ref="AW29:AY29"/>
    <mergeCell ref="AZ29:BC29"/>
    <mergeCell ref="A32:D32"/>
    <mergeCell ref="E32:H32"/>
    <mergeCell ref="I32:P32"/>
    <mergeCell ref="Q32:R32"/>
    <mergeCell ref="S32:Y32"/>
    <mergeCell ref="Z32:AN32"/>
    <mergeCell ref="AO32:BC32"/>
    <mergeCell ref="AK28:AL28"/>
    <mergeCell ref="AM28:AO28"/>
    <mergeCell ref="AQ28:AS28"/>
    <mergeCell ref="AT28:AV28"/>
    <mergeCell ref="AW28:AY28"/>
    <mergeCell ref="A28:D28"/>
    <mergeCell ref="E28:G28"/>
    <mergeCell ref="H28:M28"/>
    <mergeCell ref="N28:T28"/>
    <mergeCell ref="U28:AJ28"/>
    <mergeCell ref="AZ26:BC26"/>
    <mergeCell ref="A27:D27"/>
    <mergeCell ref="E27:G27"/>
    <mergeCell ref="H27:M27"/>
    <mergeCell ref="N27:T27"/>
    <mergeCell ref="U27:AJ27"/>
    <mergeCell ref="AK27:AL27"/>
    <mergeCell ref="AM27:AO27"/>
    <mergeCell ref="AQ27:AS27"/>
    <mergeCell ref="AT27:AV27"/>
    <mergeCell ref="AW27:AY27"/>
    <mergeCell ref="AZ27:BC27"/>
    <mergeCell ref="AK26:AL26"/>
    <mergeCell ref="AM26:AO26"/>
    <mergeCell ref="AQ26:AS26"/>
    <mergeCell ref="AT26:AV26"/>
    <mergeCell ref="AW26:AY26"/>
    <mergeCell ref="A26:D26"/>
    <mergeCell ref="E26:G26"/>
    <mergeCell ref="H26:M26"/>
    <mergeCell ref="N26:T26"/>
    <mergeCell ref="U26:AJ26"/>
    <mergeCell ref="AZ24:BC24"/>
    <mergeCell ref="A25:D25"/>
    <mergeCell ref="E25:G25"/>
    <mergeCell ref="H25:M25"/>
    <mergeCell ref="N25:T25"/>
    <mergeCell ref="U25:AJ25"/>
    <mergeCell ref="AK25:AL25"/>
    <mergeCell ref="AM25:AO25"/>
    <mergeCell ref="AQ25:AS25"/>
    <mergeCell ref="AT25:AV25"/>
    <mergeCell ref="AW25:AY25"/>
    <mergeCell ref="AZ25:BC25"/>
    <mergeCell ref="AK24:AL24"/>
    <mergeCell ref="AM24:AO24"/>
    <mergeCell ref="AQ24:AS24"/>
    <mergeCell ref="AT24:AV24"/>
    <mergeCell ref="AW24:AY24"/>
    <mergeCell ref="A24:D24"/>
    <mergeCell ref="E24:G24"/>
    <mergeCell ref="H24:M24"/>
    <mergeCell ref="N24:T24"/>
    <mergeCell ref="U24:AJ24"/>
    <mergeCell ref="AZ22:BC22"/>
    <mergeCell ref="A23:D23"/>
    <mergeCell ref="E23:G23"/>
    <mergeCell ref="H23:M23"/>
    <mergeCell ref="N23:T23"/>
    <mergeCell ref="U23:AJ23"/>
    <mergeCell ref="AK23:AL23"/>
    <mergeCell ref="AM23:AO23"/>
    <mergeCell ref="AQ23:AS23"/>
    <mergeCell ref="AT23:AV23"/>
    <mergeCell ref="AW23:AY23"/>
    <mergeCell ref="AZ23:BC23"/>
    <mergeCell ref="AK22:AL22"/>
    <mergeCell ref="AM22:AO22"/>
    <mergeCell ref="AQ22:AS22"/>
    <mergeCell ref="AT22:AV22"/>
    <mergeCell ref="AW22:AY22"/>
    <mergeCell ref="A22:D22"/>
    <mergeCell ref="E22:G22"/>
    <mergeCell ref="H22:M22"/>
    <mergeCell ref="N22:T22"/>
    <mergeCell ref="U22:AJ22"/>
    <mergeCell ref="AZ20:BC20"/>
    <mergeCell ref="A21:D21"/>
    <mergeCell ref="E21:G21"/>
    <mergeCell ref="H21:M21"/>
    <mergeCell ref="N21:T21"/>
    <mergeCell ref="U21:AJ21"/>
    <mergeCell ref="AK21:AL21"/>
    <mergeCell ref="AM21:AO21"/>
    <mergeCell ref="AQ21:AS21"/>
    <mergeCell ref="AT21:AV21"/>
    <mergeCell ref="AW21:AY21"/>
    <mergeCell ref="AZ21:BC21"/>
    <mergeCell ref="AK20:AL20"/>
    <mergeCell ref="AM20:AO20"/>
    <mergeCell ref="AQ20:AS20"/>
    <mergeCell ref="AT20:AV20"/>
    <mergeCell ref="AW20:AY20"/>
    <mergeCell ref="A20:D20"/>
    <mergeCell ref="E20:G20"/>
    <mergeCell ref="H20:M20"/>
    <mergeCell ref="N20:T20"/>
    <mergeCell ref="U20:AJ20"/>
    <mergeCell ref="AZ18:BC18"/>
    <mergeCell ref="A19:D19"/>
    <mergeCell ref="E19:G19"/>
    <mergeCell ref="H19:M19"/>
    <mergeCell ref="N19:T19"/>
    <mergeCell ref="U19:AJ19"/>
    <mergeCell ref="AK19:AL19"/>
    <mergeCell ref="AM19:AO19"/>
    <mergeCell ref="AQ19:AS19"/>
    <mergeCell ref="AT19:AV19"/>
    <mergeCell ref="AW19:AY19"/>
    <mergeCell ref="AZ19:BC19"/>
    <mergeCell ref="AK18:AL18"/>
    <mergeCell ref="AM18:AO18"/>
    <mergeCell ref="AQ18:AS18"/>
    <mergeCell ref="AT18:AV18"/>
    <mergeCell ref="AW18:AY18"/>
    <mergeCell ref="A18:D18"/>
    <mergeCell ref="E18:G18"/>
    <mergeCell ref="H18:M18"/>
    <mergeCell ref="N18:T18"/>
    <mergeCell ref="U18:AJ18"/>
    <mergeCell ref="AZ16:BC16"/>
    <mergeCell ref="A17:D17"/>
    <mergeCell ref="E17:G17"/>
    <mergeCell ref="H17:M17"/>
    <mergeCell ref="N17:T17"/>
    <mergeCell ref="U17:AJ17"/>
    <mergeCell ref="AK17:AL17"/>
    <mergeCell ref="AM17:AO17"/>
    <mergeCell ref="AQ17:AS17"/>
    <mergeCell ref="AT17:AV17"/>
    <mergeCell ref="AW17:AY17"/>
    <mergeCell ref="AZ17:BC17"/>
    <mergeCell ref="AK16:AL16"/>
    <mergeCell ref="AM16:AO16"/>
    <mergeCell ref="AQ16:AS16"/>
    <mergeCell ref="AT16:AV16"/>
    <mergeCell ref="AW16:AY16"/>
    <mergeCell ref="A16:D16"/>
    <mergeCell ref="E16:G16"/>
    <mergeCell ref="H16:M16"/>
    <mergeCell ref="N16:T16"/>
    <mergeCell ref="U16:AJ16"/>
    <mergeCell ref="AZ14:BC14"/>
    <mergeCell ref="A15:D15"/>
    <mergeCell ref="E15:G15"/>
    <mergeCell ref="H15:M15"/>
    <mergeCell ref="N15:T15"/>
    <mergeCell ref="U15:AJ15"/>
    <mergeCell ref="AK15:AL15"/>
    <mergeCell ref="AM15:AO15"/>
    <mergeCell ref="AQ15:AS15"/>
    <mergeCell ref="AT15:AV15"/>
    <mergeCell ref="AW15:AY15"/>
    <mergeCell ref="AZ15:BC15"/>
    <mergeCell ref="AK14:AL14"/>
    <mergeCell ref="AM14:AO14"/>
    <mergeCell ref="AQ14:AS14"/>
    <mergeCell ref="AT14:AV14"/>
    <mergeCell ref="AW14:AY14"/>
    <mergeCell ref="A14:D14"/>
    <mergeCell ref="E14:G14"/>
    <mergeCell ref="H14:M14"/>
    <mergeCell ref="N14:T14"/>
    <mergeCell ref="U14:AJ14"/>
    <mergeCell ref="AT12:AV13"/>
    <mergeCell ref="AW12:AY13"/>
    <mergeCell ref="AZ12:BC13"/>
    <mergeCell ref="AM13:AO13"/>
    <mergeCell ref="AQ13:AS13"/>
    <mergeCell ref="A10:AL10"/>
    <mergeCell ref="AM10:AS10"/>
    <mergeCell ref="A12:D13"/>
    <mergeCell ref="E12:G13"/>
    <mergeCell ref="H12:M13"/>
    <mergeCell ref="N12:T13"/>
    <mergeCell ref="U12:AJ13"/>
    <mergeCell ref="AK12:AL13"/>
    <mergeCell ref="AM12:AS12"/>
    <mergeCell ref="AW1:BB1"/>
    <mergeCell ref="AW2:BB2"/>
    <mergeCell ref="A3:BC3"/>
    <mergeCell ref="AV6:AW6"/>
    <mergeCell ref="AY6:AZ6"/>
    <mergeCell ref="BA6:BC6"/>
    <mergeCell ref="A8:D8"/>
    <mergeCell ref="E8:N8"/>
    <mergeCell ref="Q8:AX8"/>
  </mergeCells>
  <phoneticPr fontId="46"/>
  <conditionalFormatting sqref="H14:M14">
    <cfRule type="expression" dxfId="18" priority="16" stopIfTrue="1">
      <formula>AND($AK14&lt;&gt;"",$AK14&lt;&gt;"G1")</formula>
    </cfRule>
  </conditionalFormatting>
  <conditionalFormatting sqref="AM10:AS10">
    <cfRule type="expression" dxfId="17" priority="15">
      <formula>AND(COUNTA($H$14:$M$28)&gt;0,$AM$10="□")</formula>
    </cfRule>
  </conditionalFormatting>
  <conditionalFormatting sqref="H15:M15">
    <cfRule type="expression" dxfId="16" priority="14">
      <formula>AND($AK15&lt;&gt;"",$AK15&lt;&gt;"G1")</formula>
    </cfRule>
  </conditionalFormatting>
  <conditionalFormatting sqref="H16:M16">
    <cfRule type="expression" dxfId="15" priority="13">
      <formula>AND($AK16&lt;&gt;"",$AK16&lt;&gt;"G1")</formula>
    </cfRule>
  </conditionalFormatting>
  <conditionalFormatting sqref="H17:M17">
    <cfRule type="expression" dxfId="14" priority="12">
      <formula>AND($AK17&lt;&gt;"",$AK17&lt;&gt;"G1")</formula>
    </cfRule>
  </conditionalFormatting>
  <conditionalFormatting sqref="H18:M18">
    <cfRule type="expression" dxfId="13" priority="11">
      <formula>AND($AK18&lt;&gt;"",$AK18&lt;&gt;"G1")</formula>
    </cfRule>
  </conditionalFormatting>
  <conditionalFormatting sqref="H19:M19">
    <cfRule type="expression" dxfId="12" priority="10">
      <formula>AND($AK19&lt;&gt;"",$AK19&lt;&gt;"G1")</formula>
    </cfRule>
  </conditionalFormatting>
  <conditionalFormatting sqref="H20:M20">
    <cfRule type="expression" dxfId="11" priority="9">
      <formula>AND($AK20&lt;&gt;"",$AK20&lt;&gt;"G1")</formula>
    </cfRule>
  </conditionalFormatting>
  <conditionalFormatting sqref="H21:M21">
    <cfRule type="expression" dxfId="10" priority="8">
      <formula>AND($AK21&lt;&gt;"",$AK21&lt;&gt;"G1")</formula>
    </cfRule>
  </conditionalFormatting>
  <conditionalFormatting sqref="H22:M22">
    <cfRule type="expression" dxfId="9" priority="7">
      <formula>AND($AK22&lt;&gt;"",$AK22&lt;&gt;"G1")</formula>
    </cfRule>
  </conditionalFormatting>
  <conditionalFormatting sqref="H23:M23">
    <cfRule type="expression" dxfId="8" priority="6">
      <formula>AND($AK23&lt;&gt;"",$AK23&lt;&gt;"G1")</formula>
    </cfRule>
  </conditionalFormatting>
  <conditionalFormatting sqref="H24:M24">
    <cfRule type="expression" dxfId="7" priority="5">
      <formula>AND($AK24&lt;&gt;"",$AK24&lt;&gt;"G1")</formula>
    </cfRule>
  </conditionalFormatting>
  <conditionalFormatting sqref="H25:M25">
    <cfRule type="expression" dxfId="6" priority="4">
      <formula>AND($AK25&lt;&gt;"",$AK25&lt;&gt;"G1")</formula>
    </cfRule>
  </conditionalFormatting>
  <conditionalFormatting sqref="H26:M26">
    <cfRule type="expression" dxfId="5" priority="3">
      <formula>AND($AK26&lt;&gt;"",$AK26&lt;&gt;"G1")</formula>
    </cfRule>
  </conditionalFormatting>
  <conditionalFormatting sqref="H27:M27">
    <cfRule type="expression" dxfId="4" priority="2">
      <formula>AND($AK27&lt;&gt;"",$AK27&lt;&gt;"G1")</formula>
    </cfRule>
  </conditionalFormatting>
  <conditionalFormatting sqref="H28:M28">
    <cfRule type="expression" dxfId="3" priority="1">
      <formula>AND($AK28&lt;&gt;"",$AK28&lt;&gt;"G1")</formula>
    </cfRule>
  </conditionalFormatting>
  <dataValidations count="6">
    <dataValidation type="custom" imeMode="disabled" allowBlank="1" showInputMessage="1" showErrorMessage="1" errorTitle="入力エラー" error="小数点以下第一位を切り捨てで入力して下さい。" sqref="AM14:AM28 AQ14:AQ28 AW14:AW28" xr:uid="{00000000-0002-0000-0500-000000000000}">
      <formula1>AM14-ROUNDDOWN(AM14,0)=0</formula1>
    </dataValidation>
    <dataValidation imeMode="disabled" allowBlank="1" showInputMessage="1" showErrorMessage="1" sqref="AV6:AW6 AY6:AZ6" xr:uid="{00000000-0002-0000-0500-000001000000}"/>
    <dataValidation type="list" allowBlank="1" showInputMessage="1" showErrorMessage="1" sqref="AM10:AS10" xr:uid="{00000000-0002-0000-0500-000003000000}">
      <formula1>"□,■"</formula1>
    </dataValidation>
    <dataValidation type="textLength" imeMode="disabled" operator="equal" allowBlank="1" showInputMessage="1" showErrorMessage="1" errorTitle="文字数エラー" error="財団掲載型番の8文字で登録してください。" sqref="H14:M28" xr:uid="{B3B87AC1-6376-4458-84A1-0994BFA6E3E1}">
      <formula1>8</formula1>
    </dataValidation>
    <dataValidation type="textLength" imeMode="halfAlpha" operator="equal" allowBlank="1" showInputMessage="1" showErrorMessage="1" errorTitle="文字数エラー" error="2桁の英数字で入力してください。" sqref="AK14:AL28" xr:uid="{E58E2AFE-9435-4B46-A6F4-116C036670FB}">
      <formula1>2</formula1>
    </dataValidation>
    <dataValidation type="custom" imeMode="disabled" allowBlank="1" showInputMessage="1" showErrorMessage="1" errorTitle="入力エラー" error="小数点は第二位まで、三位以下切り捨てで入力して下さい。" sqref="AZ14:BC28 AT14:AT28" xr:uid="{2BF17916-5A95-45ED-BF6F-CB371EF8BD96}">
      <formula1>AT14-ROUNDDOWN(AT14,2)=0</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D8ED0-734A-4909-8D9E-23637D67ACF0}">
  <sheetPr>
    <pageSetUpPr fitToPage="1"/>
  </sheetPr>
  <dimension ref="A1:BG168"/>
  <sheetViews>
    <sheetView showGridLines="0" showZeros="0" view="pageBreakPreview" zoomScale="55" zoomScaleNormal="100" zoomScaleSheetLayoutView="55" workbookViewId="0">
      <selection activeCell="AT8" sqref="AT8:AZ8"/>
    </sheetView>
  </sheetViews>
  <sheetFormatPr defaultColWidth="9" defaultRowHeight="13" x14ac:dyDescent="0.2"/>
  <cols>
    <col min="1" max="2" width="4.36328125" style="7" customWidth="1"/>
    <col min="3" max="6" width="3.453125" style="7" customWidth="1"/>
    <col min="7" max="8" width="4.36328125" style="7" customWidth="1"/>
    <col min="9" max="9" width="3.453125" style="7" customWidth="1"/>
    <col min="10" max="10" width="3.90625" style="7" customWidth="1"/>
    <col min="11" max="15" width="3.453125" style="7" customWidth="1"/>
    <col min="16" max="16" width="3.90625" style="7" customWidth="1"/>
    <col min="17" max="18" width="3.453125" style="7" customWidth="1"/>
    <col min="19" max="29" width="3.90625" style="7" customWidth="1"/>
    <col min="30" max="33" width="3.6328125" style="7" customWidth="1"/>
    <col min="34" max="34" width="3.90625" style="7" customWidth="1"/>
    <col min="35" max="39" width="3.6328125" style="7" customWidth="1"/>
    <col min="40" max="40" width="3.90625" style="7" customWidth="1"/>
    <col min="41" max="85" width="3.6328125" style="7" customWidth="1"/>
    <col min="86" max="16384" width="9" style="7"/>
  </cols>
  <sheetData>
    <row r="1" spans="1:55" ht="18.75" customHeight="1" x14ac:dyDescent="0.2">
      <c r="A1" s="40" t="s">
        <v>233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78" t="str">
        <f>'様式第１｜交付申請書'!$BR$2</f>
        <v>事業番号</v>
      </c>
      <c r="AW1" s="507">
        <f>'様式第１｜交付申請書'!$CA$2</f>
        <v>0</v>
      </c>
      <c r="AX1" s="507"/>
      <c r="AY1" s="507"/>
      <c r="AZ1" s="507"/>
      <c r="BA1" s="507"/>
      <c r="BB1" s="507"/>
      <c r="BC1" s="51"/>
    </row>
    <row r="2" spans="1:55" ht="18.75" customHeight="1" x14ac:dyDescent="0.2">
      <c r="AN2" s="3"/>
      <c r="AV2" s="278" t="str">
        <f>'様式第１｜交付申請書'!$BR$3</f>
        <v>申請者名</v>
      </c>
      <c r="AW2" s="507" t="str">
        <f>'様式第１｜交付申請書'!$CA$3</f>
        <v/>
      </c>
      <c r="AX2" s="507"/>
      <c r="AY2" s="507"/>
      <c r="AZ2" s="507"/>
      <c r="BA2" s="507"/>
      <c r="BB2" s="507"/>
      <c r="BC2" s="285" t="str">
        <f>IF(OR('様式第１｜交付申請書'!$BD$15&lt;&gt;"",'様式第１｜交付申請書'!$AJ$51&lt;&gt;""),'様式第１｜交付申請書'!$BD$15&amp;"邸"&amp;RIGHT(TRIM('様式第１｜交付申請書'!$N$51&amp;'様式第１｜交付申請書'!$Y$51&amp;'様式第１｜交付申請書'!$AJ$51),4),"")</f>
        <v/>
      </c>
    </row>
    <row r="3" spans="1:55" ht="30" customHeight="1" x14ac:dyDescent="0.2">
      <c r="A3" s="829" t="s">
        <v>271</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row>
    <row r="4" spans="1:55" ht="3" customHeigh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s="292" customFormat="1" ht="21.5" customHeight="1" x14ac:dyDescent="0.2">
      <c r="A5" s="281"/>
      <c r="B5" s="282"/>
      <c r="C5" s="272" t="s">
        <v>226</v>
      </c>
      <c r="D5" s="26"/>
      <c r="E5" s="26"/>
      <c r="F5" s="26"/>
      <c r="G5" s="279"/>
      <c r="H5" s="280"/>
      <c r="I5" s="272" t="s">
        <v>166</v>
      </c>
      <c r="J5" s="26"/>
      <c r="K5" s="134"/>
      <c r="L5" s="134"/>
      <c r="M5" s="134"/>
      <c r="N5" s="134"/>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90"/>
      <c r="AT5" s="290"/>
      <c r="AU5" s="289"/>
      <c r="AV5" s="289"/>
      <c r="AW5" s="290"/>
      <c r="AX5" s="290"/>
      <c r="AY5" s="290"/>
      <c r="AZ5" s="290"/>
      <c r="BA5" s="290"/>
      <c r="BB5" s="290"/>
      <c r="BC5" s="291"/>
    </row>
    <row r="6" spans="1:55" ht="19" customHeight="1" x14ac:dyDescent="0.2">
      <c r="A6" s="302"/>
      <c r="B6" s="300"/>
      <c r="C6" s="36"/>
      <c r="D6" s="37"/>
      <c r="E6" s="37"/>
      <c r="F6" s="37"/>
      <c r="G6" s="301"/>
      <c r="H6" s="301"/>
      <c r="I6" s="36"/>
      <c r="J6" s="37"/>
      <c r="K6" s="134"/>
      <c r="L6" s="134"/>
      <c r="M6" s="134"/>
      <c r="N6" s="134"/>
      <c r="O6" s="134"/>
      <c r="P6" s="134"/>
      <c r="Q6" s="134"/>
      <c r="R6" s="134"/>
      <c r="S6" s="134"/>
      <c r="T6" s="134"/>
      <c r="U6" s="134"/>
      <c r="V6" s="134"/>
      <c r="W6" s="134"/>
      <c r="X6" s="134"/>
      <c r="Y6" s="134"/>
      <c r="Z6" s="134"/>
      <c r="AA6" s="134"/>
      <c r="AP6" s="42"/>
      <c r="AU6" s="210"/>
      <c r="AV6" s="1133"/>
      <c r="AW6" s="1133"/>
      <c r="AX6" s="24"/>
      <c r="AY6" s="1133"/>
      <c r="AZ6" s="1133"/>
      <c r="BA6" s="541"/>
      <c r="BB6" s="541"/>
      <c r="BC6" s="541"/>
    </row>
    <row r="7" spans="1:55" ht="40.5" customHeight="1" thickBot="1" x14ac:dyDescent="0.25">
      <c r="A7" s="303" t="s">
        <v>289</v>
      </c>
      <c r="B7" s="15"/>
      <c r="C7" s="16"/>
      <c r="D7" s="16"/>
      <c r="E7" s="16"/>
      <c r="F7" s="16"/>
      <c r="G7" s="16"/>
      <c r="H7" s="16"/>
      <c r="I7" s="16"/>
      <c r="J7" s="16"/>
      <c r="K7" s="16"/>
      <c r="L7" s="16"/>
      <c r="M7" s="16"/>
      <c r="N7" s="16"/>
      <c r="O7" s="16"/>
      <c r="P7" s="16"/>
      <c r="Q7" s="17"/>
      <c r="R7" s="17"/>
      <c r="S7" s="17"/>
      <c r="T7" s="17"/>
      <c r="U7" s="16"/>
      <c r="V7" s="16"/>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5" ht="28.5" customHeight="1" thickBot="1" x14ac:dyDescent="0.25">
      <c r="A8" s="1112" t="s">
        <v>104</v>
      </c>
      <c r="B8" s="1113"/>
      <c r="C8" s="1113"/>
      <c r="D8" s="1113"/>
      <c r="E8" s="1095" t="s">
        <v>265</v>
      </c>
      <c r="F8" s="1095"/>
      <c r="G8" s="1095"/>
      <c r="H8" s="1095"/>
      <c r="I8" s="1095"/>
      <c r="J8" s="1095"/>
      <c r="K8" s="1095"/>
      <c r="L8" s="1095"/>
      <c r="M8" s="1095"/>
      <c r="N8" s="1096"/>
      <c r="O8" s="135"/>
      <c r="P8" s="40"/>
      <c r="Q8" s="135"/>
      <c r="R8" s="135"/>
      <c r="S8" s="305" t="s">
        <v>292</v>
      </c>
      <c r="T8" s="306"/>
      <c r="U8" s="306"/>
      <c r="V8" s="306"/>
      <c r="W8" s="306"/>
      <c r="X8" s="306"/>
      <c r="Y8" s="306"/>
      <c r="Z8" s="306"/>
      <c r="AA8" s="306"/>
      <c r="AB8" s="307"/>
      <c r="AC8" s="307"/>
      <c r="AD8" s="307"/>
      <c r="AE8" s="307"/>
      <c r="AF8" s="307"/>
      <c r="AG8" s="307"/>
      <c r="AH8" s="307"/>
      <c r="AI8" s="307"/>
      <c r="AJ8" s="307"/>
      <c r="AK8" s="307"/>
      <c r="AL8" s="307"/>
      <c r="AM8" s="307"/>
      <c r="AN8" s="307"/>
      <c r="AO8" s="307"/>
      <c r="AP8" s="307"/>
      <c r="AQ8" s="307"/>
      <c r="AR8" s="307"/>
      <c r="AS8" s="308"/>
      <c r="AT8" s="911" t="s">
        <v>5</v>
      </c>
      <c r="AU8" s="912"/>
      <c r="AV8" s="912"/>
      <c r="AW8" s="912"/>
      <c r="AX8" s="912"/>
      <c r="AY8" s="912"/>
      <c r="AZ8" s="912"/>
      <c r="BA8" s="304"/>
      <c r="BB8" s="4"/>
      <c r="BC8" s="4"/>
    </row>
    <row r="9" spans="1:55" ht="14.25" customHeight="1" thickBot="1" x14ac:dyDescent="0.25">
      <c r="A9" s="40"/>
      <c r="B9" s="15"/>
      <c r="C9" s="16"/>
      <c r="D9" s="16"/>
      <c r="E9" s="16"/>
      <c r="F9" s="16"/>
      <c r="G9" s="16"/>
      <c r="H9" s="16"/>
      <c r="I9" s="16"/>
      <c r="J9" s="16"/>
      <c r="K9" s="16"/>
      <c r="L9" s="16"/>
      <c r="M9" s="16"/>
      <c r="N9" s="16"/>
      <c r="O9" s="16"/>
      <c r="P9" s="1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7"/>
      <c r="AZ9" s="47"/>
      <c r="BA9" s="47"/>
      <c r="BB9" s="47"/>
      <c r="BC9" s="47"/>
    </row>
    <row r="10" spans="1:55" ht="46.5" customHeight="1" thickBot="1" x14ac:dyDescent="0.25">
      <c r="A10" s="1106" t="s">
        <v>293</v>
      </c>
      <c r="B10" s="1107"/>
      <c r="C10" s="1107"/>
      <c r="D10" s="1107"/>
      <c r="E10" s="1107"/>
      <c r="F10" s="1107"/>
      <c r="G10" s="1107"/>
      <c r="H10" s="1107"/>
      <c r="I10" s="1107"/>
      <c r="J10" s="1108"/>
      <c r="K10" s="1099" t="s">
        <v>294</v>
      </c>
      <c r="L10" s="1100"/>
      <c r="M10" s="1100"/>
      <c r="N10" s="1100"/>
      <c r="O10" s="1100"/>
      <c r="P10" s="1100"/>
      <c r="Q10" s="1100"/>
      <c r="R10" s="1100"/>
      <c r="S10" s="1100"/>
      <c r="T10" s="1100"/>
      <c r="U10" s="1100"/>
      <c r="V10" s="1100"/>
      <c r="W10" s="1100"/>
      <c r="X10" s="1144" t="s">
        <v>296</v>
      </c>
      <c r="Y10" s="1100"/>
      <c r="Z10" s="1100"/>
      <c r="AA10" s="1100"/>
      <c r="AB10" s="1100"/>
      <c r="AC10" s="1100"/>
      <c r="AD10" s="1100"/>
      <c r="AE10" s="1144" t="s">
        <v>297</v>
      </c>
      <c r="AF10" s="1100"/>
      <c r="AG10" s="1100"/>
      <c r="AH10" s="1100"/>
      <c r="AI10" s="1100"/>
      <c r="AJ10" s="1101"/>
      <c r="AK10" s="1099" t="s">
        <v>298</v>
      </c>
      <c r="AL10" s="1100"/>
      <c r="AM10" s="1100"/>
      <c r="AN10" s="1100"/>
      <c r="AO10" s="1101"/>
      <c r="AP10" s="1099" t="s">
        <v>295</v>
      </c>
      <c r="AQ10" s="1100"/>
      <c r="AR10" s="1100"/>
      <c r="AS10" s="1101"/>
      <c r="AT10" s="1099" t="s">
        <v>300</v>
      </c>
      <c r="AU10" s="1100"/>
      <c r="AV10" s="1100"/>
      <c r="AW10" s="1100"/>
      <c r="AX10" s="1100"/>
      <c r="AY10" s="1100"/>
      <c r="AZ10" s="1100"/>
      <c r="BA10" s="1100"/>
      <c r="BB10" s="1100"/>
      <c r="BC10" s="1102"/>
    </row>
    <row r="11" spans="1:55" s="30" customFormat="1" ht="37.5" customHeight="1" thickTop="1" x14ac:dyDescent="0.2">
      <c r="A11" s="986"/>
      <c r="B11" s="987"/>
      <c r="C11" s="987"/>
      <c r="D11" s="987"/>
      <c r="E11" s="987"/>
      <c r="F11" s="987"/>
      <c r="G11" s="987"/>
      <c r="H11" s="987"/>
      <c r="I11" s="987"/>
      <c r="J11" s="987"/>
      <c r="K11" s="1114"/>
      <c r="L11" s="1115"/>
      <c r="M11" s="1115"/>
      <c r="N11" s="1115"/>
      <c r="O11" s="1115"/>
      <c r="P11" s="1115"/>
      <c r="Q11" s="1115"/>
      <c r="R11" s="1115"/>
      <c r="S11" s="1115"/>
      <c r="T11" s="1115"/>
      <c r="U11" s="1115"/>
      <c r="V11" s="1115"/>
      <c r="W11" s="1115"/>
      <c r="X11" s="1145"/>
      <c r="Y11" s="1110"/>
      <c r="Z11" s="1110"/>
      <c r="AA11" s="1110"/>
      <c r="AB11" s="1110"/>
      <c r="AC11" s="1110"/>
      <c r="AD11" s="1110"/>
      <c r="AE11" s="1145"/>
      <c r="AF11" s="1110"/>
      <c r="AG11" s="1110"/>
      <c r="AH11" s="1110"/>
      <c r="AI11" s="1110"/>
      <c r="AJ11" s="1111"/>
      <c r="AK11" s="1109"/>
      <c r="AL11" s="1110"/>
      <c r="AM11" s="1110"/>
      <c r="AN11" s="1110"/>
      <c r="AO11" s="1111"/>
      <c r="AP11" s="1097"/>
      <c r="AQ11" s="1097"/>
      <c r="AR11" s="1097"/>
      <c r="AS11" s="1098"/>
      <c r="AT11" s="1103"/>
      <c r="AU11" s="1104"/>
      <c r="AV11" s="1104"/>
      <c r="AW11" s="1104"/>
      <c r="AX11" s="1104"/>
      <c r="AY11" s="1104"/>
      <c r="AZ11" s="1104"/>
      <c r="BA11" s="1104"/>
      <c r="BB11" s="1104"/>
      <c r="BC11" s="1105"/>
    </row>
    <row r="12" spans="1:55" s="30" customFormat="1" ht="37.5" customHeight="1" x14ac:dyDescent="0.2">
      <c r="A12" s="874"/>
      <c r="B12" s="875"/>
      <c r="C12" s="875"/>
      <c r="D12" s="875"/>
      <c r="E12" s="875"/>
      <c r="F12" s="875"/>
      <c r="G12" s="875"/>
      <c r="H12" s="875"/>
      <c r="I12" s="875"/>
      <c r="J12" s="875"/>
      <c r="K12" s="1134"/>
      <c r="L12" s="1135"/>
      <c r="M12" s="1135"/>
      <c r="N12" s="1135"/>
      <c r="O12" s="1135"/>
      <c r="P12" s="1135"/>
      <c r="Q12" s="1135"/>
      <c r="R12" s="1135"/>
      <c r="S12" s="1135"/>
      <c r="T12" s="1135"/>
      <c r="U12" s="1135"/>
      <c r="V12" s="1135"/>
      <c r="W12" s="1135"/>
      <c r="X12" s="1146"/>
      <c r="Y12" s="1139"/>
      <c r="Z12" s="1139"/>
      <c r="AA12" s="1139"/>
      <c r="AB12" s="1139"/>
      <c r="AC12" s="1139"/>
      <c r="AD12" s="1139"/>
      <c r="AE12" s="1146"/>
      <c r="AF12" s="1139"/>
      <c r="AG12" s="1139"/>
      <c r="AH12" s="1139"/>
      <c r="AI12" s="1139"/>
      <c r="AJ12" s="1140"/>
      <c r="AK12" s="1138"/>
      <c r="AL12" s="1139"/>
      <c r="AM12" s="1139"/>
      <c r="AN12" s="1139"/>
      <c r="AO12" s="1140"/>
      <c r="AP12" s="1092"/>
      <c r="AQ12" s="1093"/>
      <c r="AR12" s="1093"/>
      <c r="AS12" s="1094"/>
      <c r="AT12" s="1089"/>
      <c r="AU12" s="1090"/>
      <c r="AV12" s="1090"/>
      <c r="AW12" s="1090"/>
      <c r="AX12" s="1090"/>
      <c r="AY12" s="1090"/>
      <c r="AZ12" s="1090"/>
      <c r="BA12" s="1090"/>
      <c r="BB12" s="1090"/>
      <c r="BC12" s="1091"/>
    </row>
    <row r="13" spans="1:55" s="30" customFormat="1" ht="37.5" customHeight="1" thickBot="1" x14ac:dyDescent="0.25">
      <c r="A13" s="1131"/>
      <c r="B13" s="1132"/>
      <c r="C13" s="1132"/>
      <c r="D13" s="1132"/>
      <c r="E13" s="1132"/>
      <c r="F13" s="1132"/>
      <c r="G13" s="1132"/>
      <c r="H13" s="1132"/>
      <c r="I13" s="1132"/>
      <c r="J13" s="1132"/>
      <c r="K13" s="1136"/>
      <c r="L13" s="1137"/>
      <c r="M13" s="1137"/>
      <c r="N13" s="1137"/>
      <c r="O13" s="1137"/>
      <c r="P13" s="1137"/>
      <c r="Q13" s="1137"/>
      <c r="R13" s="1137"/>
      <c r="S13" s="1137"/>
      <c r="T13" s="1137"/>
      <c r="U13" s="1137"/>
      <c r="V13" s="1137"/>
      <c r="W13" s="1137"/>
      <c r="X13" s="1147"/>
      <c r="Y13" s="1142"/>
      <c r="Z13" s="1142"/>
      <c r="AA13" s="1142"/>
      <c r="AB13" s="1142"/>
      <c r="AC13" s="1142"/>
      <c r="AD13" s="1142"/>
      <c r="AE13" s="1147"/>
      <c r="AF13" s="1142"/>
      <c r="AG13" s="1142"/>
      <c r="AH13" s="1142"/>
      <c r="AI13" s="1142"/>
      <c r="AJ13" s="1143"/>
      <c r="AK13" s="1141"/>
      <c r="AL13" s="1142"/>
      <c r="AM13" s="1142"/>
      <c r="AN13" s="1142"/>
      <c r="AO13" s="1143"/>
      <c r="AP13" s="1120"/>
      <c r="AQ13" s="1121"/>
      <c r="AR13" s="1121"/>
      <c r="AS13" s="1122"/>
      <c r="AT13" s="1123"/>
      <c r="AU13" s="1124"/>
      <c r="AV13" s="1124"/>
      <c r="AW13" s="1124"/>
      <c r="AX13" s="1124"/>
      <c r="AY13" s="1124"/>
      <c r="AZ13" s="1124"/>
      <c r="BA13" s="1124"/>
      <c r="BB13" s="1124"/>
      <c r="BC13" s="1125"/>
    </row>
    <row r="14" spans="1:55" ht="37.5" customHeight="1" thickTop="1" thickBot="1" x14ac:dyDescent="0.25">
      <c r="A14" s="1126" t="s">
        <v>103</v>
      </c>
      <c r="B14" s="1127"/>
      <c r="C14" s="1127"/>
      <c r="D14" s="1127"/>
      <c r="E14" s="1127"/>
      <c r="F14" s="1127"/>
      <c r="G14" s="1127"/>
      <c r="H14" s="1127"/>
      <c r="I14" s="1127"/>
      <c r="J14" s="1127"/>
      <c r="K14" s="1127"/>
      <c r="L14" s="1127"/>
      <c r="M14" s="1127"/>
      <c r="N14" s="1127"/>
      <c r="O14" s="1127"/>
      <c r="P14" s="1127"/>
      <c r="Q14" s="1127"/>
      <c r="R14" s="1127"/>
      <c r="S14" s="1127"/>
      <c r="T14" s="1127"/>
      <c r="U14" s="1127"/>
      <c r="V14" s="1127"/>
      <c r="W14" s="1127"/>
      <c r="X14" s="1127"/>
      <c r="Y14" s="1127"/>
      <c r="Z14" s="1127"/>
      <c r="AA14" s="1127"/>
      <c r="AB14" s="1127"/>
      <c r="AC14" s="1127"/>
      <c r="AD14" s="1127"/>
      <c r="AE14" s="1127"/>
      <c r="AF14" s="1127"/>
      <c r="AG14" s="1127"/>
      <c r="AH14" s="1127"/>
      <c r="AI14" s="1127"/>
      <c r="AJ14" s="1127"/>
      <c r="AK14" s="1127"/>
      <c r="AL14" s="1127"/>
      <c r="AM14" s="1127"/>
      <c r="AN14" s="1127"/>
      <c r="AO14" s="1127"/>
      <c r="AP14" s="1127"/>
      <c r="AQ14" s="1127"/>
      <c r="AR14" s="1127"/>
      <c r="AS14" s="1128"/>
      <c r="AT14" s="1129">
        <f>SUM(AT11:BC13)</f>
        <v>0</v>
      </c>
      <c r="AU14" s="1129"/>
      <c r="AV14" s="1129"/>
      <c r="AW14" s="1129"/>
      <c r="AX14" s="1129"/>
      <c r="AY14" s="1129"/>
      <c r="AZ14" s="1129"/>
      <c r="BA14" s="1129"/>
      <c r="BB14" s="1129"/>
      <c r="BC14" s="1130"/>
    </row>
    <row r="15" spans="1:55" s="4" customFormat="1" ht="15.75"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1:55" s="4" customFormat="1" ht="3.7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45"/>
      <c r="AZ16" s="45"/>
      <c r="BA16" s="45"/>
      <c r="BB16" s="45"/>
      <c r="BC16" s="45"/>
    </row>
    <row r="17" spans="1:55" ht="31.5" customHeight="1" thickBo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44"/>
      <c r="AC17" s="21"/>
      <c r="AD17" s="21"/>
      <c r="AE17" s="21"/>
      <c r="AF17" s="21"/>
      <c r="AG17" s="21"/>
      <c r="AH17" s="21"/>
      <c r="AI17" s="21"/>
      <c r="AJ17" s="21"/>
      <c r="AK17" s="21"/>
      <c r="AL17" s="21"/>
      <c r="AO17" s="44" t="s">
        <v>131</v>
      </c>
      <c r="AP17" s="21"/>
      <c r="AQ17" s="21"/>
      <c r="AR17" s="137"/>
      <c r="AS17" s="137"/>
      <c r="AT17" s="137"/>
      <c r="AU17" s="137"/>
      <c r="AV17" s="137"/>
      <c r="AW17" s="137"/>
      <c r="AX17" s="137"/>
      <c r="AY17" s="137"/>
      <c r="AZ17" s="35"/>
      <c r="BA17" s="35"/>
      <c r="BB17" s="138"/>
      <c r="BC17" s="138"/>
    </row>
    <row r="18" spans="1:55" ht="63" customHeight="1" thickBo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1119"/>
      <c r="AC18" s="1119"/>
      <c r="AD18" s="1119"/>
      <c r="AE18" s="1119"/>
      <c r="AF18" s="1119"/>
      <c r="AG18" s="1119"/>
      <c r="AH18" s="1119"/>
      <c r="AI18" s="1119"/>
      <c r="AJ18" s="1119"/>
      <c r="AK18" s="1119"/>
      <c r="AL18" s="1119"/>
      <c r="AM18" s="1119"/>
      <c r="AN18" s="1119"/>
      <c r="AO18" s="1116" t="s">
        <v>299</v>
      </c>
      <c r="AP18" s="705"/>
      <c r="AQ18" s="705"/>
      <c r="AR18" s="705"/>
      <c r="AS18" s="705"/>
      <c r="AT18" s="705"/>
      <c r="AU18" s="705"/>
      <c r="AV18" s="705"/>
      <c r="AW18" s="705"/>
      <c r="AX18" s="705"/>
      <c r="AY18" s="705"/>
      <c r="AZ18" s="705"/>
      <c r="BA18" s="705"/>
      <c r="BB18" s="705"/>
      <c r="BC18" s="779"/>
    </row>
    <row r="19" spans="1:55" ht="41.25" customHeight="1" thickTop="1" thickBot="1"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1117"/>
      <c r="AC19" s="1117"/>
      <c r="AD19" s="1117"/>
      <c r="AE19" s="1117"/>
      <c r="AF19" s="1117"/>
      <c r="AG19" s="1117"/>
      <c r="AH19" s="1117"/>
      <c r="AI19" s="1117"/>
      <c r="AJ19" s="1117"/>
      <c r="AK19" s="1117"/>
      <c r="AL19" s="1117"/>
      <c r="AM19" s="1117"/>
      <c r="AN19" s="137"/>
      <c r="AO19" s="1118">
        <f>IF(AT14="", "", MIN(AT14,150000))</f>
        <v>0</v>
      </c>
      <c r="AP19" s="938"/>
      <c r="AQ19" s="938"/>
      <c r="AR19" s="938"/>
      <c r="AS19" s="938"/>
      <c r="AT19" s="938"/>
      <c r="AU19" s="938"/>
      <c r="AV19" s="938"/>
      <c r="AW19" s="938"/>
      <c r="AX19" s="938"/>
      <c r="AY19" s="938"/>
      <c r="AZ19" s="938"/>
      <c r="BA19" s="938"/>
      <c r="BB19" s="938"/>
      <c r="BC19" s="191" t="s">
        <v>61</v>
      </c>
    </row>
    <row r="20" spans="1:55" ht="13.5" customHeight="1" x14ac:dyDescent="0.2">
      <c r="A20" s="40"/>
      <c r="B20" s="15"/>
      <c r="C20" s="16"/>
      <c r="D20" s="16"/>
      <c r="E20" s="16"/>
      <c r="F20" s="16"/>
      <c r="G20" s="16"/>
      <c r="H20" s="16"/>
      <c r="I20" s="16"/>
      <c r="J20" s="16"/>
      <c r="K20" s="16"/>
      <c r="L20" s="16"/>
      <c r="M20" s="16"/>
      <c r="N20" s="16"/>
      <c r="O20" s="16"/>
      <c r="P20" s="16"/>
      <c r="Q20" s="17"/>
      <c r="R20" s="17"/>
      <c r="S20" s="17"/>
      <c r="T20" s="17"/>
      <c r="U20" s="16"/>
      <c r="V20" s="16"/>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row>
    <row r="21" spans="1:55" ht="13.5" customHeight="1" x14ac:dyDescent="0.2">
      <c r="A21" s="40"/>
      <c r="B21" s="15"/>
      <c r="C21" s="16"/>
      <c r="D21" s="16"/>
      <c r="E21" s="16"/>
      <c r="F21" s="16"/>
      <c r="G21" s="16"/>
      <c r="H21" s="16"/>
      <c r="I21" s="16"/>
      <c r="J21" s="16"/>
      <c r="K21" s="16"/>
      <c r="L21" s="16"/>
      <c r="M21" s="16"/>
      <c r="N21" s="16"/>
      <c r="O21" s="16"/>
      <c r="P21" s="16"/>
      <c r="Q21" s="17"/>
      <c r="R21" s="17"/>
      <c r="S21" s="17"/>
      <c r="T21" s="17"/>
      <c r="U21" s="16"/>
      <c r="V21" s="16"/>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5" ht="13.5" customHeight="1" x14ac:dyDescent="0.2">
      <c r="A22" s="40"/>
      <c r="B22" s="15"/>
      <c r="C22" s="16"/>
      <c r="D22" s="16"/>
      <c r="E22" s="16"/>
      <c r="F22" s="16"/>
      <c r="G22" s="16"/>
      <c r="H22" s="16"/>
      <c r="I22" s="16"/>
      <c r="J22" s="16"/>
      <c r="K22" s="16"/>
      <c r="L22" s="16"/>
      <c r="M22" s="16"/>
      <c r="N22" s="16"/>
      <c r="O22" s="16"/>
      <c r="P22" s="16"/>
      <c r="Q22" s="17"/>
      <c r="R22" s="17"/>
      <c r="S22" s="17"/>
      <c r="T22" s="17"/>
      <c r="U22" s="16"/>
      <c r="V22" s="16"/>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5" ht="13.5" customHeight="1" x14ac:dyDescent="0.2">
      <c r="A23" s="40"/>
      <c r="B23" s="15"/>
      <c r="C23" s="16"/>
      <c r="D23" s="16"/>
      <c r="E23" s="16"/>
      <c r="F23" s="16"/>
      <c r="G23" s="16"/>
      <c r="H23" s="16"/>
      <c r="I23" s="16"/>
      <c r="J23" s="16"/>
      <c r="K23" s="16"/>
      <c r="L23" s="16"/>
      <c r="M23" s="16"/>
      <c r="N23" s="16"/>
      <c r="O23" s="16"/>
      <c r="P23" s="16"/>
      <c r="Q23" s="17"/>
      <c r="R23" s="17"/>
      <c r="S23" s="17"/>
      <c r="T23" s="17"/>
      <c r="U23" s="16"/>
      <c r="V23" s="16"/>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5" ht="13.5" customHeight="1" x14ac:dyDescent="0.2">
      <c r="A24" s="40"/>
      <c r="B24" s="15"/>
      <c r="C24" s="16"/>
      <c r="D24" s="16"/>
      <c r="E24" s="16"/>
      <c r="F24" s="16"/>
      <c r="G24" s="16"/>
      <c r="H24" s="16"/>
      <c r="I24" s="16"/>
      <c r="J24" s="16"/>
      <c r="K24" s="16"/>
      <c r="L24" s="16"/>
      <c r="M24" s="16"/>
      <c r="N24" s="16"/>
      <c r="O24" s="16"/>
      <c r="P24" s="16"/>
      <c r="Q24" s="17"/>
      <c r="R24" s="17"/>
      <c r="S24" s="17"/>
      <c r="T24" s="17"/>
      <c r="U24" s="16"/>
      <c r="V24" s="16"/>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5" ht="13.5" customHeight="1" x14ac:dyDescent="0.2">
      <c r="A25" s="40"/>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5" ht="13.5" customHeight="1" x14ac:dyDescent="0.2">
      <c r="A26" s="40"/>
      <c r="B26" s="15"/>
      <c r="C26" s="16"/>
      <c r="D26" s="16"/>
      <c r="E26" s="16"/>
      <c r="F26" s="16"/>
      <c r="G26" s="16"/>
      <c r="H26" s="16"/>
      <c r="I26" s="16"/>
      <c r="J26" s="16"/>
      <c r="K26" s="16"/>
      <c r="L26" s="16"/>
      <c r="M26" s="16"/>
      <c r="N26" s="16"/>
      <c r="O26" s="16"/>
      <c r="P26" s="16"/>
      <c r="Q26" s="17"/>
      <c r="R26" s="17"/>
      <c r="S26" s="17"/>
      <c r="T26" s="17"/>
      <c r="U26" s="16"/>
      <c r="V26" s="16"/>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55" ht="13.5" customHeight="1" x14ac:dyDescent="0.2">
      <c r="A27" s="40"/>
      <c r="B27" s="15"/>
      <c r="C27" s="16"/>
      <c r="D27" s="16"/>
      <c r="E27" s="16"/>
      <c r="F27" s="16"/>
      <c r="G27" s="16"/>
      <c r="H27" s="16"/>
      <c r="I27" s="16"/>
      <c r="J27" s="16"/>
      <c r="K27" s="16"/>
      <c r="L27" s="16"/>
      <c r="M27" s="16"/>
      <c r="N27" s="16"/>
      <c r="O27" s="16"/>
      <c r="P27" s="16"/>
      <c r="Q27" s="17"/>
      <c r="R27" s="17"/>
      <c r="S27" s="17"/>
      <c r="T27" s="17"/>
      <c r="U27" s="16"/>
      <c r="V27" s="16"/>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5" ht="13.5" customHeight="1" x14ac:dyDescent="0.2">
      <c r="A28" s="40"/>
      <c r="B28" s="15"/>
      <c r="C28" s="16"/>
      <c r="D28" s="16"/>
      <c r="E28" s="16"/>
      <c r="F28" s="16"/>
      <c r="G28" s="16"/>
      <c r="H28" s="16"/>
      <c r="I28" s="16"/>
      <c r="J28" s="16"/>
      <c r="K28" s="16"/>
      <c r="L28" s="16"/>
      <c r="M28" s="16"/>
      <c r="N28" s="16"/>
      <c r="O28" s="16"/>
      <c r="P28" s="16"/>
      <c r="Q28" s="17"/>
      <c r="R28" s="17"/>
      <c r="S28" s="17"/>
      <c r="T28" s="17"/>
      <c r="U28" s="16"/>
      <c r="V28" s="16"/>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55" ht="13.5" customHeight="1" x14ac:dyDescent="0.2">
      <c r="A29" s="40"/>
      <c r="B29" s="15"/>
      <c r="C29" s="16"/>
      <c r="D29" s="16"/>
      <c r="E29" s="16"/>
      <c r="F29" s="16"/>
      <c r="G29" s="16"/>
      <c r="H29" s="16"/>
      <c r="I29" s="16"/>
      <c r="J29" s="16"/>
      <c r="K29" s="16"/>
      <c r="L29" s="16"/>
      <c r="M29" s="16"/>
      <c r="N29" s="16"/>
      <c r="O29" s="16"/>
      <c r="P29" s="16"/>
      <c r="Q29" s="17"/>
      <c r="R29" s="17"/>
      <c r="S29" s="17"/>
      <c r="T29" s="17"/>
      <c r="U29" s="16"/>
      <c r="V29" s="16"/>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5" ht="13.5" customHeight="1" x14ac:dyDescent="0.2">
      <c r="A30" s="40"/>
      <c r="B30" s="15"/>
      <c r="C30" s="16"/>
      <c r="D30" s="16"/>
      <c r="E30" s="16"/>
      <c r="F30" s="16"/>
      <c r="G30" s="16"/>
      <c r="H30" s="16"/>
      <c r="I30" s="16"/>
      <c r="J30" s="16"/>
      <c r="K30" s="16"/>
      <c r="L30" s="16"/>
      <c r="M30" s="16"/>
      <c r="N30" s="16"/>
      <c r="O30" s="16"/>
      <c r="P30" s="16"/>
      <c r="Q30" s="17"/>
      <c r="R30" s="17"/>
      <c r="S30" s="17"/>
      <c r="T30" s="17"/>
      <c r="U30" s="16"/>
      <c r="V30" s="16"/>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55" ht="13.5" customHeight="1" x14ac:dyDescent="0.2">
      <c r="A31" s="40"/>
      <c r="B31" s="15"/>
      <c r="C31" s="16"/>
      <c r="D31" s="16"/>
      <c r="E31" s="16"/>
      <c r="F31" s="16"/>
      <c r="G31" s="16"/>
      <c r="H31" s="16"/>
      <c r="I31" s="16"/>
      <c r="J31" s="16"/>
      <c r="K31" s="16"/>
      <c r="L31" s="16"/>
      <c r="M31" s="16"/>
      <c r="N31" s="16"/>
      <c r="O31" s="16"/>
      <c r="P31" s="16"/>
      <c r="Q31" s="17"/>
      <c r="R31" s="17"/>
      <c r="S31" s="17"/>
      <c r="T31" s="17"/>
      <c r="U31" s="16"/>
      <c r="V31" s="16"/>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55" ht="13.5" customHeight="1" x14ac:dyDescent="0.2">
      <c r="A32" s="40"/>
      <c r="B32" s="15"/>
      <c r="C32" s="16"/>
      <c r="D32" s="16"/>
      <c r="E32" s="16"/>
      <c r="F32" s="16"/>
      <c r="G32" s="16"/>
      <c r="H32" s="16"/>
      <c r="I32" s="16"/>
      <c r="J32" s="16"/>
      <c r="K32" s="16"/>
      <c r="L32" s="16"/>
      <c r="M32" s="16"/>
      <c r="N32" s="16"/>
      <c r="O32" s="16"/>
      <c r="P32" s="16"/>
      <c r="Q32" s="17"/>
      <c r="R32" s="17"/>
      <c r="S32" s="17"/>
      <c r="T32" s="17"/>
      <c r="U32" s="16"/>
      <c r="V32" s="16"/>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ht="13.5" customHeight="1" x14ac:dyDescent="0.2">
      <c r="A33" s="40"/>
      <c r="B33" s="15"/>
      <c r="C33" s="16"/>
      <c r="D33" s="16"/>
      <c r="E33" s="16"/>
      <c r="F33" s="16"/>
      <c r="G33" s="16"/>
      <c r="H33" s="16"/>
      <c r="I33" s="16"/>
      <c r="J33" s="16"/>
      <c r="K33" s="16"/>
      <c r="L33" s="16"/>
      <c r="M33" s="16"/>
      <c r="N33" s="16"/>
      <c r="O33" s="16"/>
      <c r="P33" s="16"/>
      <c r="Q33" s="17"/>
      <c r="R33" s="17"/>
      <c r="S33" s="17"/>
      <c r="T33" s="17"/>
      <c r="U33" s="16"/>
      <c r="V33" s="16"/>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ht="13.5" customHeight="1" x14ac:dyDescent="0.2">
      <c r="A34" s="40"/>
      <c r="B34" s="15"/>
      <c r="C34" s="16"/>
      <c r="D34" s="16"/>
      <c r="E34" s="16"/>
      <c r="F34" s="16"/>
      <c r="G34" s="16"/>
      <c r="H34" s="16"/>
      <c r="I34" s="16"/>
      <c r="J34" s="16"/>
      <c r="K34" s="16"/>
      <c r="L34" s="16"/>
      <c r="M34" s="16"/>
      <c r="N34" s="16"/>
      <c r="O34" s="16"/>
      <c r="P34" s="16"/>
      <c r="Q34" s="17"/>
      <c r="R34" s="17"/>
      <c r="S34" s="17"/>
      <c r="T34" s="17"/>
      <c r="U34" s="16"/>
      <c r="V34" s="16"/>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ht="13.5" customHeight="1" x14ac:dyDescent="0.2">
      <c r="A35" s="40"/>
      <c r="B35" s="15"/>
      <c r="C35" s="16"/>
      <c r="D35" s="16"/>
      <c r="E35" s="16"/>
      <c r="F35" s="16"/>
      <c r="G35" s="16"/>
      <c r="H35" s="16"/>
      <c r="I35" s="16"/>
      <c r="J35" s="16"/>
      <c r="K35" s="16"/>
      <c r="L35" s="16"/>
      <c r="M35" s="16"/>
      <c r="N35" s="16"/>
      <c r="O35" s="16"/>
      <c r="P35" s="16"/>
      <c r="Q35" s="17"/>
      <c r="R35" s="17"/>
      <c r="S35" s="17"/>
      <c r="T35" s="17"/>
      <c r="U35" s="16"/>
      <c r="V35" s="16"/>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ht="13.5" customHeight="1" x14ac:dyDescent="0.2">
      <c r="A36" s="40"/>
      <c r="B36" s="15"/>
      <c r="C36" s="16"/>
      <c r="D36" s="16"/>
      <c r="E36" s="16"/>
      <c r="F36" s="16"/>
      <c r="G36" s="16"/>
      <c r="H36" s="16"/>
      <c r="I36" s="16"/>
      <c r="J36" s="16"/>
      <c r="K36" s="16"/>
      <c r="L36" s="16"/>
      <c r="M36" s="16"/>
      <c r="N36" s="16"/>
      <c r="O36" s="16"/>
      <c r="P36" s="16"/>
      <c r="Q36" s="17"/>
      <c r="R36" s="17"/>
      <c r="S36" s="17"/>
      <c r="T36" s="17"/>
      <c r="U36" s="16"/>
      <c r="V36" s="16"/>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ht="13.5" customHeight="1" x14ac:dyDescent="0.2">
      <c r="A37" s="40"/>
      <c r="B37" s="15"/>
      <c r="C37" s="16"/>
      <c r="D37" s="16"/>
      <c r="E37" s="16"/>
      <c r="F37" s="16"/>
      <c r="G37" s="16"/>
      <c r="H37" s="16"/>
      <c r="I37" s="16"/>
      <c r="J37" s="16"/>
      <c r="K37" s="16"/>
      <c r="L37" s="16"/>
      <c r="M37" s="16"/>
      <c r="N37" s="16"/>
      <c r="O37" s="16"/>
      <c r="P37" s="16"/>
      <c r="Q37" s="17"/>
      <c r="R37" s="17"/>
      <c r="S37" s="17"/>
      <c r="T37" s="17"/>
      <c r="U37" s="16"/>
      <c r="V37" s="16"/>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ht="13.5" customHeight="1" x14ac:dyDescent="0.2">
      <c r="A38" s="40"/>
      <c r="B38" s="15"/>
      <c r="C38" s="16"/>
      <c r="D38" s="16"/>
      <c r="E38" s="16"/>
      <c r="F38" s="16"/>
      <c r="G38" s="16"/>
      <c r="H38" s="16"/>
      <c r="I38" s="16"/>
      <c r="J38" s="16"/>
      <c r="K38" s="16"/>
      <c r="L38" s="16"/>
      <c r="M38" s="16"/>
      <c r="N38" s="16"/>
      <c r="O38" s="16"/>
      <c r="P38" s="16"/>
      <c r="Q38" s="17"/>
      <c r="R38" s="17"/>
      <c r="S38" s="17"/>
      <c r="T38" s="17"/>
      <c r="U38" s="16"/>
      <c r="V38" s="16"/>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ht="13.5" customHeight="1" x14ac:dyDescent="0.2">
      <c r="A39" s="40"/>
      <c r="B39" s="15"/>
      <c r="C39" s="16"/>
      <c r="D39" s="16"/>
      <c r="E39" s="16"/>
      <c r="F39" s="16"/>
      <c r="G39" s="16"/>
      <c r="H39" s="16"/>
      <c r="I39" s="16"/>
      <c r="J39" s="16"/>
      <c r="K39" s="16"/>
      <c r="L39" s="16"/>
      <c r="M39" s="16"/>
      <c r="N39" s="16"/>
      <c r="O39" s="16"/>
      <c r="P39" s="16"/>
      <c r="Q39" s="17"/>
      <c r="R39" s="17"/>
      <c r="S39" s="17"/>
      <c r="T39" s="17"/>
      <c r="U39" s="16"/>
      <c r="V39" s="16"/>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ht="13.5" customHeight="1" x14ac:dyDescent="0.2">
      <c r="A40" s="40"/>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ht="13.5" customHeight="1" x14ac:dyDescent="0.2">
      <c r="A41" s="40"/>
      <c r="B41" s="15"/>
      <c r="C41" s="16"/>
      <c r="D41" s="16"/>
      <c r="E41" s="16"/>
      <c r="F41" s="16"/>
      <c r="G41" s="16"/>
      <c r="H41" s="16"/>
      <c r="I41" s="16"/>
      <c r="J41" s="16"/>
      <c r="K41" s="16"/>
      <c r="L41" s="16"/>
      <c r="M41" s="16"/>
      <c r="N41" s="16"/>
      <c r="O41" s="16"/>
      <c r="P41" s="16"/>
      <c r="Q41" s="17"/>
      <c r="R41" s="17"/>
      <c r="S41" s="17"/>
      <c r="T41" s="17"/>
      <c r="U41" s="16"/>
      <c r="V41" s="16"/>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ht="13.5" customHeight="1" x14ac:dyDescent="0.2">
      <c r="A42" s="28"/>
      <c r="B42" s="28"/>
      <c r="C42" s="29"/>
      <c r="D42" s="29"/>
      <c r="E42" s="29"/>
      <c r="F42" s="29"/>
      <c r="G42" s="29"/>
      <c r="H42" s="29"/>
      <c r="I42" s="29"/>
      <c r="J42" s="29"/>
      <c r="K42" s="29"/>
      <c r="L42" s="29"/>
      <c r="M42" s="29"/>
      <c r="N42" s="29"/>
      <c r="O42" s="29"/>
      <c r="P42" s="29"/>
      <c r="Q42" s="4"/>
      <c r="R42" s="4"/>
      <c r="S42" s="4"/>
      <c r="T42" s="4"/>
      <c r="U42" s="29"/>
      <c r="V42" s="29"/>
      <c r="W42" s="4"/>
      <c r="X42" s="4"/>
      <c r="Y42" s="4"/>
      <c r="Z42" s="4"/>
      <c r="AA42" s="4"/>
      <c r="AB42" s="4"/>
      <c r="AC42" s="4"/>
      <c r="AD42" s="4"/>
      <c r="AE42" s="4"/>
      <c r="AF42" s="4"/>
      <c r="AG42" s="4"/>
      <c r="AH42" s="4"/>
      <c r="AI42" s="4"/>
      <c r="AJ42" s="4"/>
      <c r="AK42" s="4"/>
      <c r="AL42" s="4"/>
      <c r="AM42" s="4"/>
      <c r="AN42" s="4"/>
      <c r="AO42" s="4"/>
      <c r="AP42" s="4"/>
      <c r="AQ42" s="4"/>
      <c r="AR42" s="4"/>
      <c r="AS42" s="4"/>
      <c r="AT42" s="4"/>
    </row>
    <row r="43" spans="1:50" s="4" customFormat="1" ht="13.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45"/>
      <c r="AV43" s="45"/>
      <c r="AW43" s="45"/>
      <c r="AX43" s="45"/>
    </row>
    <row r="44" spans="1:50" s="4" customFormat="1" ht="13.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45"/>
      <c r="AV44" s="45"/>
      <c r="AW44" s="45"/>
      <c r="AX44" s="45"/>
    </row>
    <row r="45" spans="1:50" ht="13.5" customHeight="1" x14ac:dyDescent="0.2"/>
    <row r="46" spans="1:50" ht="13.5" customHeight="1" x14ac:dyDescent="0.2"/>
    <row r="47" spans="1:50" ht="13.5" customHeight="1" x14ac:dyDescent="0.2"/>
    <row r="48" spans="1:50" ht="13.5" customHeight="1" x14ac:dyDescent="0.2"/>
    <row r="49" spans="59:59" ht="13.5" customHeight="1" x14ac:dyDescent="0.2"/>
    <row r="50" spans="59:59" ht="13.5" customHeight="1" x14ac:dyDescent="0.2"/>
    <row r="51" spans="59:59" ht="13.5" customHeight="1" x14ac:dyDescent="0.2"/>
    <row r="52" spans="59:59" ht="13.5" customHeight="1" x14ac:dyDescent="0.2"/>
    <row r="53" spans="59:59" ht="13.5" customHeight="1" x14ac:dyDescent="0.2"/>
    <row r="54" spans="59:59" ht="13.5" customHeight="1" x14ac:dyDescent="0.2"/>
    <row r="55" spans="59:59" ht="13.5" customHeight="1" x14ac:dyDescent="0.2"/>
    <row r="56" spans="59:59" ht="13.5" customHeight="1" x14ac:dyDescent="0.2"/>
    <row r="57" spans="59:59" ht="13.5" customHeight="1" x14ac:dyDescent="0.2">
      <c r="BG57" s="239"/>
    </row>
    <row r="58" spans="59:59" s="30" customFormat="1" ht="13.5" customHeight="1" x14ac:dyDescent="0.2"/>
    <row r="59" spans="59:59" s="4" customFormat="1" ht="13.5" customHeight="1" x14ac:dyDescent="0.2"/>
    <row r="60" spans="59:59" ht="13.5" customHeight="1" x14ac:dyDescent="0.2"/>
    <row r="61" spans="59:59" ht="13.5" customHeight="1" x14ac:dyDescent="0.2"/>
    <row r="62" spans="59:59" ht="13.5" customHeight="1" x14ac:dyDescent="0.2"/>
    <row r="63" spans="59:59" ht="13.5" customHeight="1" x14ac:dyDescent="0.2"/>
    <row r="64" spans="59:59" ht="13.5" customHeight="1" x14ac:dyDescent="0.2"/>
    <row r="65" spans="1:55" ht="13.5" customHeight="1" x14ac:dyDescent="0.2"/>
    <row r="66" spans="1:55" ht="13.5" customHeight="1" x14ac:dyDescent="0.2"/>
    <row r="67" spans="1:55" ht="13.5" customHeight="1" x14ac:dyDescent="0.2"/>
    <row r="68" spans="1:55" ht="13.5" customHeight="1" x14ac:dyDescent="0.2"/>
    <row r="69" spans="1:55" ht="13.5" customHeight="1" x14ac:dyDescent="0.2"/>
    <row r="70" spans="1:55" s="30" customFormat="1" ht="13.5" customHeight="1" x14ac:dyDescent="0.2"/>
    <row r="71" spans="1:55" s="30" customFormat="1" ht="13.5" customHeight="1" x14ac:dyDescent="0.2"/>
    <row r="72" spans="1:55" ht="13.5" customHeight="1" x14ac:dyDescent="0.2"/>
    <row r="73" spans="1:55" ht="13.5" customHeight="1" x14ac:dyDescent="0.2"/>
    <row r="74" spans="1:55" s="4" customFormat="1" ht="13.5" customHeight="1" x14ac:dyDescent="0.2"/>
    <row r="75" spans="1:55" ht="13.5" customHeight="1" x14ac:dyDescent="0.2"/>
    <row r="76" spans="1:55" ht="13.5" customHeight="1" x14ac:dyDescent="0.2"/>
    <row r="77" spans="1:55" ht="13.5" customHeight="1" x14ac:dyDescent="0.2"/>
    <row r="78" spans="1:55" ht="13.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row>
    <row r="79" spans="1:55" ht="13.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row>
    <row r="80" spans="1:55" ht="13.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7"/>
      <c r="AZ80" s="47"/>
      <c r="BA80" s="47"/>
      <c r="BB80" s="47"/>
      <c r="BC80" s="47"/>
    </row>
    <row r="81" spans="1:55" ht="13.5" customHeight="1" x14ac:dyDescent="0.2">
      <c r="A81" s="31"/>
      <c r="B81" s="31"/>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4"/>
      <c r="AZ81" s="4"/>
      <c r="BA81" s="4"/>
      <c r="BB81" s="4"/>
      <c r="BC81" s="4"/>
    </row>
    <row r="82" spans="1:55" ht="13.5" customHeight="1" x14ac:dyDescent="0.2"/>
    <row r="111" spans="1:1" x14ac:dyDescent="0.2">
      <c r="A111" s="239"/>
    </row>
    <row r="153" spans="1:1" x14ac:dyDescent="0.2">
      <c r="A153" s="299">
        <f>SUM(AO19)</f>
        <v>0</v>
      </c>
    </row>
    <row r="168" spans="1:1" x14ac:dyDescent="0.2">
      <c r="A168" s="299"/>
    </row>
  </sheetData>
  <sheetProtection algorithmName="SHA-512" hashValue="ahztUyutU6KHUp3lJvfFTUF5SH7H0Z3GfNVm4P/5Xm8/wlKsiPCwHrznfjiheh3xNinwIzvMa0Y2yhlxEACYuQ==" saltValue="o3WZeTO8inLY7mb7o0UmMw==" spinCount="100000" sheet="1" objects="1" scenarios="1"/>
  <mergeCells count="43">
    <mergeCell ref="K12:W12"/>
    <mergeCell ref="K13:W13"/>
    <mergeCell ref="AK12:AO12"/>
    <mergeCell ref="AK13:AO13"/>
    <mergeCell ref="X10:AD10"/>
    <mergeCell ref="X11:AD11"/>
    <mergeCell ref="X12:AD12"/>
    <mergeCell ref="X13:AD13"/>
    <mergeCell ref="AE10:AJ10"/>
    <mergeCell ref="AE11:AJ11"/>
    <mergeCell ref="AE12:AJ12"/>
    <mergeCell ref="AE13:AJ13"/>
    <mergeCell ref="AW1:BB1"/>
    <mergeCell ref="AW2:BB2"/>
    <mergeCell ref="A3:BC3"/>
    <mergeCell ref="AV6:AW6"/>
    <mergeCell ref="AY6:AZ6"/>
    <mergeCell ref="BA6:BC6"/>
    <mergeCell ref="AO18:BC18"/>
    <mergeCell ref="AB19:AM19"/>
    <mergeCell ref="AO19:BB19"/>
    <mergeCell ref="AB18:AN18"/>
    <mergeCell ref="AP13:AS13"/>
    <mergeCell ref="AT13:BC13"/>
    <mergeCell ref="A14:AS14"/>
    <mergeCell ref="AT14:BC14"/>
    <mergeCell ref="A13:J13"/>
    <mergeCell ref="AT12:BC12"/>
    <mergeCell ref="AP12:AS12"/>
    <mergeCell ref="E8:N8"/>
    <mergeCell ref="AP11:AS11"/>
    <mergeCell ref="AP10:AS10"/>
    <mergeCell ref="AT10:BC10"/>
    <mergeCell ref="AT11:BC11"/>
    <mergeCell ref="A10:J10"/>
    <mergeCell ref="A11:J11"/>
    <mergeCell ref="AK10:AO10"/>
    <mergeCell ref="AK11:AO11"/>
    <mergeCell ref="A8:D8"/>
    <mergeCell ref="AT8:AZ8"/>
    <mergeCell ref="A12:J12"/>
    <mergeCell ref="K10:W10"/>
    <mergeCell ref="K11:W11"/>
  </mergeCells>
  <phoneticPr fontId="58"/>
  <conditionalFormatting sqref="AT8:AZ8">
    <cfRule type="expression" dxfId="2" priority="158">
      <formula>AND(COUNTA($H$14:$M$28)&gt;0,$AK$10="□")</formula>
    </cfRule>
  </conditionalFormatting>
  <dataValidations count="4">
    <dataValidation imeMode="disabled" allowBlank="1" showInputMessage="1" showErrorMessage="1" sqref="AV6:AW6 AY6:AZ6" xr:uid="{DEE601CB-1D6C-4A73-92B6-2965223E4FBA}"/>
    <dataValidation type="list" imeMode="disabled" operator="greaterThanOrEqual" allowBlank="1" showInputMessage="1" showErrorMessage="1" errorTitle="入力エラー" error="0以上の整数値を入力してください" sqref="AP11:AS13" xr:uid="{DA556F31-17B5-470B-BE85-E827BE58D69B}">
      <formula1>"①,②,③"</formula1>
    </dataValidation>
    <dataValidation type="custom" imeMode="disabled" allowBlank="1" showInputMessage="1" showErrorMessage="1" errorTitle="入力エラー" error="小数点以下第一位を切り捨てで入力して下さい。" sqref="AT11:BC13" xr:uid="{C8F1AA11-5FDF-424F-AD83-B39274B1C0C0}">
      <formula1>AT11-ROUNDDOWN(AT11,0)=0</formula1>
    </dataValidation>
    <dataValidation type="list" allowBlank="1" showInputMessage="1" showErrorMessage="1" sqref="AT8:AZ8" xr:uid="{DFB95D78-DF1B-4A53-8E1D-7894D56C96E9}">
      <formula1>"□,■"</formula1>
    </dataValidation>
  </dataValidations>
  <printOptions horizontalCentered="1"/>
  <pageMargins left="0.19685039370078741" right="0.19685039370078741" top="0.43307086614173229" bottom="0" header="0.11811023622047245" footer="0.11811023622047245"/>
  <pageSetup paperSize="9" scale="67" orientation="landscape" r:id="rId1"/>
  <headerFooter>
    <oddHeader>&amp;RVERSION 1.0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A6FC-D168-4358-9C84-7E94F0A27F1E}">
  <sheetPr codeName="Sheet10"/>
  <dimension ref="A1:BG156"/>
  <sheetViews>
    <sheetView showGridLines="0" showZeros="0" view="pageBreakPreview" zoomScale="55" zoomScaleNormal="100" zoomScaleSheetLayoutView="55" workbookViewId="0">
      <selection activeCell="E17" sqref="E17:P17"/>
    </sheetView>
  </sheetViews>
  <sheetFormatPr defaultColWidth="9" defaultRowHeight="13" x14ac:dyDescent="0.2"/>
  <cols>
    <col min="1" max="2" width="4.36328125" style="7" customWidth="1"/>
    <col min="3" max="6" width="3.453125" style="7" customWidth="1"/>
    <col min="7" max="8" width="4.36328125" style="7" customWidth="1"/>
    <col min="9" max="9" width="3.453125" style="7" customWidth="1"/>
    <col min="10" max="10" width="3.90625" style="7" customWidth="1"/>
    <col min="11" max="15" width="3.453125" style="7" customWidth="1"/>
    <col min="16" max="16" width="3.90625" style="7" customWidth="1"/>
    <col min="17" max="18" width="3.453125" style="7" customWidth="1"/>
    <col min="19" max="29" width="3.90625" style="7" customWidth="1"/>
    <col min="30" max="33" width="3.6328125" style="7" customWidth="1"/>
    <col min="34" max="34" width="3.90625" style="7" customWidth="1"/>
    <col min="35" max="39" width="3.6328125" style="7" customWidth="1"/>
    <col min="40" max="40" width="3.90625" style="7" customWidth="1"/>
    <col min="41" max="85" width="3.6328125" style="7" customWidth="1"/>
    <col min="86" max="16384" width="9" style="7"/>
  </cols>
  <sheetData>
    <row r="1" spans="1:59" ht="18.75" customHeight="1" x14ac:dyDescent="0.2">
      <c r="A1" s="40" t="s">
        <v>233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78" t="str">
        <f>'様式第１｜交付申請書'!$BR$2</f>
        <v>事業番号</v>
      </c>
      <c r="AW1" s="507">
        <f>'様式第１｜交付申請書'!$CA$2</f>
        <v>0</v>
      </c>
      <c r="AX1" s="507"/>
      <c r="AY1" s="507"/>
      <c r="AZ1" s="507"/>
      <c r="BA1" s="507"/>
      <c r="BB1" s="507"/>
      <c r="BC1" s="51"/>
    </row>
    <row r="2" spans="1:59" ht="18.75" customHeight="1" x14ac:dyDescent="0.2">
      <c r="AN2" s="3"/>
      <c r="AV2" s="278" t="str">
        <f>'様式第１｜交付申請書'!$BR$3</f>
        <v>申請者名</v>
      </c>
      <c r="AW2" s="507" t="str">
        <f>'様式第１｜交付申請書'!$CA$3</f>
        <v/>
      </c>
      <c r="AX2" s="507"/>
      <c r="AY2" s="507"/>
      <c r="AZ2" s="507"/>
      <c r="BA2" s="507"/>
      <c r="BB2" s="507"/>
      <c r="BC2" s="285" t="str">
        <f>IF(OR('様式第１｜交付申請書'!$BD$15&lt;&gt;"",'様式第１｜交付申請書'!$AJ$51&lt;&gt;""),'様式第１｜交付申請書'!$BD$15&amp;"邸"&amp;RIGHT(TRIM('様式第１｜交付申請書'!$N$51&amp;'様式第１｜交付申請書'!$Y$51&amp;'様式第１｜交付申請書'!$AJ$51),4),"")</f>
        <v/>
      </c>
    </row>
    <row r="3" spans="1:59" ht="30" customHeight="1" x14ac:dyDescent="0.2">
      <c r="A3" s="829" t="s">
        <v>270</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29"/>
      <c r="AP3" s="829"/>
      <c r="AQ3" s="829"/>
      <c r="AR3" s="829"/>
      <c r="AS3" s="829"/>
      <c r="AT3" s="829"/>
      <c r="AU3" s="829"/>
      <c r="AV3" s="829"/>
      <c r="AW3" s="829"/>
      <c r="AX3" s="829"/>
      <c r="AY3" s="829"/>
      <c r="AZ3" s="829"/>
      <c r="BA3" s="829"/>
      <c r="BB3" s="829"/>
      <c r="BC3" s="829"/>
    </row>
    <row r="4" spans="1:59" ht="3" customHeight="1" x14ac:dyDescent="0.3">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9" s="292" customFormat="1" ht="35.5" customHeight="1" x14ac:dyDescent="0.2">
      <c r="A5" s="288" t="s">
        <v>119</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90"/>
      <c r="AV5" s="290"/>
      <c r="AW5" s="290"/>
      <c r="AX5" s="290"/>
      <c r="AY5" s="290"/>
      <c r="AZ5" s="290"/>
      <c r="BA5" s="290"/>
      <c r="BB5" s="290"/>
      <c r="BC5" s="290"/>
    </row>
    <row r="6" spans="1:59" ht="21" customHeight="1" x14ac:dyDescent="0.3">
      <c r="A6" s="281"/>
      <c r="B6" s="282"/>
      <c r="C6" s="272" t="s">
        <v>226</v>
      </c>
      <c r="D6" s="26"/>
      <c r="E6" s="26"/>
      <c r="F6" s="26"/>
      <c r="G6" s="279"/>
      <c r="H6" s="280"/>
      <c r="I6" s="272" t="s">
        <v>166</v>
      </c>
      <c r="J6" s="26"/>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4"/>
      <c r="AV6" s="4"/>
      <c r="AW6" s="4"/>
      <c r="AX6" s="4"/>
      <c r="AY6" s="4"/>
      <c r="AZ6" s="4"/>
      <c r="BA6" s="4"/>
      <c r="BB6" s="4"/>
      <c r="BC6" s="4"/>
    </row>
    <row r="7" spans="1:59" ht="36" customHeight="1" x14ac:dyDescent="0.2">
      <c r="A7" s="44"/>
      <c r="B7" s="41"/>
      <c r="C7" s="41"/>
      <c r="D7" s="134"/>
      <c r="E7" s="134"/>
      <c r="F7" s="134"/>
      <c r="G7" s="134"/>
      <c r="H7" s="134"/>
      <c r="I7" s="134"/>
      <c r="J7" s="134"/>
      <c r="K7" s="134"/>
      <c r="L7" s="134"/>
      <c r="M7" s="134"/>
      <c r="N7" s="134"/>
      <c r="O7" s="134"/>
      <c r="P7" s="134"/>
      <c r="Q7" s="134"/>
      <c r="R7" s="134"/>
      <c r="S7" s="134"/>
      <c r="T7" s="134"/>
      <c r="U7" s="134"/>
      <c r="V7" s="134"/>
      <c r="W7" s="134"/>
      <c r="X7" s="134"/>
      <c r="Y7" s="134"/>
      <c r="Z7" s="134"/>
      <c r="AA7" s="134"/>
      <c r="AS7" s="42"/>
      <c r="BB7" s="43"/>
      <c r="BC7" s="43"/>
    </row>
    <row r="8" spans="1:59" ht="23.5" x14ac:dyDescent="0.2">
      <c r="A8" s="44" t="s">
        <v>134</v>
      </c>
      <c r="B8" s="41"/>
      <c r="C8" s="41"/>
      <c r="D8" s="134"/>
      <c r="E8" s="134"/>
      <c r="F8" s="134"/>
      <c r="G8" s="134"/>
      <c r="H8" s="134"/>
      <c r="I8" s="134"/>
      <c r="J8" s="134"/>
      <c r="K8" s="134"/>
      <c r="L8" s="134"/>
      <c r="M8" s="134"/>
      <c r="N8" s="134"/>
      <c r="O8" s="134"/>
      <c r="P8" s="134"/>
      <c r="Q8" s="134"/>
      <c r="R8" s="134"/>
      <c r="S8" s="134"/>
      <c r="T8" s="134"/>
      <c r="U8" s="134"/>
      <c r="V8" s="134"/>
      <c r="W8" s="134"/>
      <c r="X8" s="134"/>
      <c r="Y8" s="134"/>
      <c r="Z8" s="134"/>
      <c r="AA8" s="134"/>
      <c r="AS8" s="42"/>
      <c r="BB8" s="43"/>
      <c r="BC8" s="43"/>
    </row>
    <row r="9" spans="1:59" ht="12" customHeight="1" thickBot="1" x14ac:dyDescent="0.25">
      <c r="A9" s="40"/>
      <c r="B9" s="15"/>
      <c r="C9" s="16"/>
      <c r="D9" s="16"/>
      <c r="E9" s="16"/>
      <c r="F9" s="16"/>
      <c r="G9" s="16"/>
      <c r="H9" s="16"/>
      <c r="I9" s="16"/>
      <c r="J9" s="16"/>
      <c r="K9" s="16"/>
      <c r="L9" s="16"/>
      <c r="M9" s="16"/>
      <c r="N9" s="16"/>
      <c r="O9" s="16"/>
      <c r="P9" s="16"/>
      <c r="Q9" s="17"/>
      <c r="R9" s="17"/>
      <c r="S9" s="17"/>
      <c r="T9" s="17"/>
      <c r="U9" s="16"/>
      <c r="V9" s="16"/>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1:59" ht="28.5" customHeight="1" thickBot="1" x14ac:dyDescent="0.25">
      <c r="A10" s="1112" t="s">
        <v>104</v>
      </c>
      <c r="B10" s="1113"/>
      <c r="C10" s="1113"/>
      <c r="D10" s="1113"/>
      <c r="E10" s="1095" t="s">
        <v>180</v>
      </c>
      <c r="F10" s="1095"/>
      <c r="G10" s="1095"/>
      <c r="H10" s="1095"/>
      <c r="I10" s="1095"/>
      <c r="J10" s="1095"/>
      <c r="K10" s="1095"/>
      <c r="L10" s="1095"/>
      <c r="M10" s="1095"/>
      <c r="N10" s="1096"/>
      <c r="O10" s="135"/>
      <c r="P10" s="135"/>
      <c r="Q10" s="135"/>
      <c r="R10" s="135"/>
      <c r="S10" s="135"/>
      <c r="T10" s="135"/>
      <c r="U10" s="135"/>
      <c r="V10" s="135"/>
      <c r="W10" s="135"/>
      <c r="X10" s="135"/>
      <c r="Y10" s="135"/>
      <c r="Z10" s="135"/>
      <c r="AA10" s="135"/>
      <c r="AB10" s="4"/>
      <c r="AC10" s="4"/>
      <c r="AD10" s="4"/>
      <c r="AE10" s="4"/>
      <c r="AF10" s="4"/>
      <c r="AG10" s="4"/>
      <c r="AH10" s="4"/>
      <c r="AI10" s="4"/>
      <c r="AJ10" s="4"/>
      <c r="AK10" s="4"/>
      <c r="AL10" s="4"/>
      <c r="AM10" s="4"/>
      <c r="AN10" s="4"/>
      <c r="AO10" s="4"/>
      <c r="AP10" s="4"/>
      <c r="AQ10" s="4"/>
      <c r="AR10" s="4"/>
      <c r="AS10" s="19"/>
      <c r="AT10" s="4"/>
      <c r="AU10" s="4"/>
      <c r="AV10" s="4"/>
      <c r="AW10" s="4"/>
      <c r="AX10" s="4"/>
      <c r="AY10" s="4"/>
      <c r="AZ10" s="4"/>
      <c r="BA10" s="4"/>
      <c r="BB10" s="17"/>
      <c r="BC10" s="17"/>
    </row>
    <row r="11" spans="1:59" ht="2" customHeight="1" x14ac:dyDescent="0.2">
      <c r="A11" s="28"/>
      <c r="B11" s="28"/>
      <c r="C11" s="29"/>
      <c r="D11" s="29"/>
      <c r="E11" s="29"/>
      <c r="F11" s="29"/>
      <c r="G11" s="29"/>
      <c r="H11" s="29"/>
      <c r="I11" s="29"/>
      <c r="J11" s="29"/>
      <c r="K11" s="29"/>
      <c r="L11" s="29"/>
      <c r="M11" s="29"/>
      <c r="N11" s="29"/>
      <c r="O11" s="29"/>
      <c r="P11" s="29"/>
      <c r="Q11" s="4"/>
      <c r="R11" s="4"/>
      <c r="S11" s="4"/>
      <c r="T11" s="4"/>
      <c r="U11" s="29"/>
      <c r="V11" s="29"/>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9" ht="2" customHeight="1" x14ac:dyDescent="0.2">
      <c r="A12" s="309"/>
      <c r="B12" s="310"/>
      <c r="C12" s="311"/>
      <c r="D12" s="311"/>
      <c r="E12" s="311"/>
      <c r="F12" s="311"/>
      <c r="G12" s="311"/>
      <c r="H12" s="311"/>
      <c r="I12" s="311"/>
      <c r="J12" s="311"/>
      <c r="K12" s="311"/>
      <c r="L12" s="311"/>
      <c r="M12" s="311"/>
      <c r="N12" s="311"/>
      <c r="O12" s="311"/>
      <c r="P12" s="311"/>
      <c r="Q12" s="312"/>
      <c r="R12" s="312"/>
      <c r="S12" s="312"/>
      <c r="T12" s="312"/>
      <c r="U12" s="311"/>
      <c r="V12" s="311"/>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4"/>
      <c r="AU12" s="4"/>
      <c r="AV12" s="4"/>
      <c r="AW12" s="4"/>
      <c r="AX12" s="4"/>
    </row>
    <row r="13" spans="1:59" ht="2" customHeight="1" x14ac:dyDescent="0.2">
      <c r="A13" s="1230"/>
      <c r="B13" s="1230"/>
      <c r="C13" s="1230"/>
      <c r="D13" s="1230"/>
      <c r="E13" s="1230"/>
      <c r="F13" s="1230"/>
      <c r="G13" s="1230"/>
      <c r="H13" s="1230"/>
      <c r="I13" s="1230"/>
      <c r="J13" s="313"/>
      <c r="K13" s="1227"/>
      <c r="L13" s="1227"/>
      <c r="M13" s="1227"/>
      <c r="N13" s="1227"/>
      <c r="O13" s="1227"/>
      <c r="P13" s="313"/>
      <c r="Q13" s="1227"/>
      <c r="R13" s="1227"/>
      <c r="S13" s="1227"/>
      <c r="T13" s="1227"/>
      <c r="U13" s="1227"/>
      <c r="V13" s="313"/>
      <c r="W13" s="1227"/>
      <c r="X13" s="1227"/>
      <c r="Y13" s="1227"/>
      <c r="Z13" s="1227"/>
      <c r="AA13" s="1227"/>
      <c r="AB13" s="313"/>
      <c r="AC13" s="1227"/>
      <c r="AD13" s="1227"/>
      <c r="AE13" s="1227"/>
      <c r="AF13" s="1227"/>
      <c r="AG13" s="1227"/>
      <c r="AH13" s="313"/>
      <c r="AI13" s="1227"/>
      <c r="AJ13" s="1227"/>
      <c r="AK13" s="1227"/>
      <c r="AL13" s="1227"/>
      <c r="AM13" s="1227"/>
      <c r="AN13" s="313"/>
      <c r="AO13" s="1227"/>
      <c r="AP13" s="1227"/>
      <c r="AQ13" s="1227"/>
      <c r="AR13" s="1227"/>
      <c r="AS13" s="1227"/>
      <c r="AT13" s="4"/>
      <c r="AU13" s="4"/>
      <c r="AV13" s="4"/>
      <c r="AW13" s="4"/>
      <c r="AX13" s="4"/>
    </row>
    <row r="14" spans="1:59" ht="2" customHeight="1" x14ac:dyDescent="0.2">
      <c r="A14" s="1228"/>
      <c r="B14" s="1228"/>
      <c r="C14" s="1228"/>
      <c r="D14" s="1228"/>
      <c r="E14" s="1228"/>
      <c r="F14" s="1228"/>
      <c r="G14" s="1228"/>
      <c r="H14" s="1228"/>
      <c r="I14" s="1228"/>
      <c r="J14" s="1229"/>
      <c r="K14" s="1229"/>
      <c r="L14" s="1229"/>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c r="AH14" s="1229"/>
      <c r="AI14" s="1229"/>
      <c r="AJ14" s="1229"/>
      <c r="AK14" s="1229"/>
      <c r="AL14" s="1229"/>
      <c r="AM14" s="1229"/>
      <c r="AN14" s="1229"/>
      <c r="AO14" s="1229"/>
      <c r="AP14" s="1229"/>
      <c r="AQ14" s="1229"/>
      <c r="AR14" s="1229"/>
      <c r="AS14" s="1229"/>
      <c r="AT14" s="4"/>
      <c r="AU14" s="4"/>
      <c r="AV14" s="4"/>
      <c r="AW14" s="4"/>
      <c r="AX14" s="4"/>
    </row>
    <row r="15" spans="1:59" ht="24" customHeight="1" thickBot="1" x14ac:dyDescent="0.3">
      <c r="A15" s="28"/>
      <c r="B15" s="28"/>
      <c r="C15" s="29"/>
      <c r="D15" s="29"/>
      <c r="E15" s="29"/>
      <c r="F15" s="29"/>
      <c r="G15" s="29"/>
      <c r="H15" s="29"/>
      <c r="I15" s="29"/>
      <c r="J15" s="29"/>
      <c r="K15" s="29"/>
      <c r="L15" s="29"/>
      <c r="M15" s="29"/>
      <c r="N15" s="29"/>
      <c r="O15" s="29"/>
      <c r="P15" s="29"/>
      <c r="Q15" s="4"/>
      <c r="R15" s="4"/>
      <c r="S15" s="4"/>
      <c r="T15" s="4"/>
      <c r="U15" s="29"/>
      <c r="V15" s="29"/>
      <c r="W15" s="4"/>
      <c r="X15" s="4"/>
      <c r="Y15" s="4"/>
      <c r="Z15" s="4"/>
      <c r="AA15" s="4"/>
      <c r="AB15" s="4"/>
      <c r="AC15" s="4"/>
      <c r="AD15" s="4"/>
      <c r="AE15" s="4"/>
      <c r="AF15" s="4"/>
      <c r="AG15" s="4"/>
      <c r="AH15" s="4"/>
      <c r="AI15" s="4"/>
      <c r="AJ15" s="4"/>
      <c r="AK15" s="4"/>
      <c r="AL15" s="4"/>
      <c r="AM15" s="4"/>
      <c r="AN15" s="4"/>
      <c r="AO15" s="4"/>
      <c r="AP15" s="4"/>
      <c r="AQ15" s="4"/>
      <c r="AR15" s="4"/>
      <c r="AS15" s="4"/>
      <c r="AT15" s="1220" t="s">
        <v>182</v>
      </c>
      <c r="AU15" s="1220"/>
      <c r="AV15" s="1220"/>
      <c r="AW15" s="1220"/>
      <c r="AX15" s="1220"/>
      <c r="AY15" s="1220"/>
      <c r="AZ15" s="1220"/>
      <c r="BA15" s="1220"/>
      <c r="BB15" s="1220"/>
      <c r="BC15" s="1220"/>
    </row>
    <row r="16" spans="1:59" ht="48.5" customHeight="1" thickBot="1" x14ac:dyDescent="0.25">
      <c r="A16" s="1186" t="s">
        <v>84</v>
      </c>
      <c r="B16" s="909"/>
      <c r="C16" s="909"/>
      <c r="D16" s="910"/>
      <c r="E16" s="1205" t="s">
        <v>82</v>
      </c>
      <c r="F16" s="1178"/>
      <c r="G16" s="1178"/>
      <c r="H16" s="1178"/>
      <c r="I16" s="1178"/>
      <c r="J16" s="1178"/>
      <c r="K16" s="1178"/>
      <c r="L16" s="1178"/>
      <c r="M16" s="1178"/>
      <c r="N16" s="1178"/>
      <c r="O16" s="1178"/>
      <c r="P16" s="1179"/>
      <c r="Q16" s="1177" t="s">
        <v>23</v>
      </c>
      <c r="R16" s="1178"/>
      <c r="S16" s="1178"/>
      <c r="T16" s="1178"/>
      <c r="U16" s="1178"/>
      <c r="V16" s="1178"/>
      <c r="W16" s="1178"/>
      <c r="X16" s="1178"/>
      <c r="Y16" s="1178"/>
      <c r="Z16" s="1178"/>
      <c r="AA16" s="1179"/>
      <c r="AB16" s="1221" t="s">
        <v>93</v>
      </c>
      <c r="AC16" s="1222"/>
      <c r="AD16" s="1222"/>
      <c r="AE16" s="1222"/>
      <c r="AF16" s="1223"/>
      <c r="AG16" s="1224" t="s">
        <v>181</v>
      </c>
      <c r="AH16" s="1225"/>
      <c r="AI16" s="1225"/>
      <c r="AJ16" s="1225"/>
      <c r="AK16" s="1225"/>
      <c r="AL16" s="1225"/>
      <c r="AM16" s="1225"/>
      <c r="AN16" s="1225"/>
      <c r="AO16" s="1225"/>
      <c r="AP16" s="1226"/>
      <c r="AQ16" s="1177" t="s">
        <v>83</v>
      </c>
      <c r="AR16" s="1178"/>
      <c r="AS16" s="1179"/>
      <c r="AT16" s="1177" t="s">
        <v>272</v>
      </c>
      <c r="AU16" s="1178"/>
      <c r="AV16" s="1178"/>
      <c r="AW16" s="1178"/>
      <c r="AX16" s="1178"/>
      <c r="AY16" s="1178"/>
      <c r="AZ16" s="1178"/>
      <c r="BA16" s="1178"/>
      <c r="BB16" s="1178"/>
      <c r="BC16" s="1180"/>
      <c r="BG16" s="239"/>
    </row>
    <row r="17" spans="1:55" s="30" customFormat="1" ht="42" customHeight="1" thickTop="1" thickBot="1" x14ac:dyDescent="0.25">
      <c r="A17" s="1209" t="s">
        <v>86</v>
      </c>
      <c r="B17" s="1210"/>
      <c r="C17" s="1210"/>
      <c r="D17" s="1211"/>
      <c r="E17" s="1212"/>
      <c r="F17" s="1213"/>
      <c r="G17" s="1213"/>
      <c r="H17" s="1213"/>
      <c r="I17" s="1213"/>
      <c r="J17" s="1213"/>
      <c r="K17" s="1213"/>
      <c r="L17" s="1213"/>
      <c r="M17" s="1213"/>
      <c r="N17" s="1213"/>
      <c r="O17" s="1213"/>
      <c r="P17" s="1213"/>
      <c r="Q17" s="1213"/>
      <c r="R17" s="1213"/>
      <c r="S17" s="1213"/>
      <c r="T17" s="1213"/>
      <c r="U17" s="1213"/>
      <c r="V17" s="1213"/>
      <c r="W17" s="1213"/>
      <c r="X17" s="1213"/>
      <c r="Y17" s="1213"/>
      <c r="Z17" s="1213"/>
      <c r="AA17" s="1213"/>
      <c r="AB17" s="1214"/>
      <c r="AC17" s="1214"/>
      <c r="AD17" s="1215"/>
      <c r="AE17" s="245" t="s">
        <v>87</v>
      </c>
      <c r="AF17" s="246"/>
      <c r="AG17" s="1216" t="str">
        <f>IF(AB17="","",AB17*155000)</f>
        <v/>
      </c>
      <c r="AH17" s="1217"/>
      <c r="AI17" s="1217"/>
      <c r="AJ17" s="1217"/>
      <c r="AK17" s="1217"/>
      <c r="AL17" s="1217"/>
      <c r="AM17" s="1217"/>
      <c r="AN17" s="1217"/>
      <c r="AO17" s="1217"/>
      <c r="AP17" s="1218"/>
      <c r="AQ17" s="1219"/>
      <c r="AR17" s="1219"/>
      <c r="AS17" s="1219"/>
      <c r="AT17" s="1206"/>
      <c r="AU17" s="1207"/>
      <c r="AV17" s="1207"/>
      <c r="AW17" s="1207"/>
      <c r="AX17" s="1207"/>
      <c r="AY17" s="1207"/>
      <c r="AZ17" s="1207"/>
      <c r="BA17" s="1207"/>
      <c r="BB17" s="1207"/>
      <c r="BC17" s="1208"/>
    </row>
    <row r="18" spans="1:55" s="4" customFormat="1" ht="15.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45"/>
      <c r="AZ18" s="45"/>
      <c r="BA18" s="45"/>
      <c r="BB18" s="45"/>
      <c r="BC18" s="45"/>
    </row>
    <row r="19" spans="1:55" s="4" customFormat="1" ht="3.7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45"/>
      <c r="AZ19" s="45"/>
      <c r="BA19" s="45"/>
      <c r="BB19" s="45"/>
      <c r="BC19" s="45"/>
    </row>
    <row r="20" spans="1:55" ht="31.5" customHeight="1" thickBot="1" x14ac:dyDescent="0.25">
      <c r="A20" s="32"/>
      <c r="B20" s="32"/>
      <c r="C20" s="32"/>
      <c r="D20" s="32"/>
      <c r="E20" s="32"/>
      <c r="F20" s="32"/>
      <c r="G20" s="32"/>
      <c r="H20" s="32"/>
      <c r="I20" s="32"/>
      <c r="J20" s="32"/>
      <c r="K20" s="32"/>
      <c r="L20" s="32"/>
      <c r="M20" s="32"/>
      <c r="N20" s="32"/>
      <c r="O20" s="32"/>
      <c r="P20" s="32"/>
      <c r="AB20" s="44" t="s">
        <v>131</v>
      </c>
      <c r="AC20" s="21"/>
      <c r="AD20" s="21"/>
      <c r="AE20" s="21"/>
      <c r="AF20" s="21"/>
      <c r="AG20" s="21"/>
      <c r="AH20" s="21"/>
      <c r="AI20" s="21"/>
      <c r="AJ20" s="21"/>
      <c r="AK20" s="21"/>
      <c r="AL20" s="21"/>
      <c r="AO20" s="21"/>
      <c r="AP20" s="21"/>
      <c r="AQ20" s="21"/>
      <c r="AR20" s="137"/>
      <c r="AS20" s="137"/>
      <c r="AT20" s="137"/>
      <c r="AU20" s="137"/>
      <c r="AV20" s="137"/>
      <c r="AW20" s="137"/>
      <c r="AX20" s="137"/>
      <c r="AY20" s="137"/>
      <c r="AZ20" s="35"/>
      <c r="BA20" s="35"/>
      <c r="BB20" s="138"/>
      <c r="BC20" s="138"/>
    </row>
    <row r="21" spans="1:55" ht="63" customHeight="1" thickBot="1" x14ac:dyDescent="0.25">
      <c r="A21" s="32"/>
      <c r="B21" s="32"/>
      <c r="C21" s="32"/>
      <c r="D21" s="32"/>
      <c r="E21" s="32"/>
      <c r="F21" s="32"/>
      <c r="G21" s="32"/>
      <c r="H21" s="32"/>
      <c r="I21" s="32"/>
      <c r="J21" s="32"/>
      <c r="K21" s="32"/>
      <c r="L21" s="32"/>
      <c r="M21" s="32"/>
      <c r="N21" s="32"/>
      <c r="O21" s="32"/>
      <c r="P21" s="32"/>
      <c r="AB21" s="1116" t="s">
        <v>273</v>
      </c>
      <c r="AC21" s="1148"/>
      <c r="AD21" s="1148"/>
      <c r="AE21" s="1148"/>
      <c r="AF21" s="1148"/>
      <c r="AG21" s="1148"/>
      <c r="AH21" s="1148"/>
      <c r="AI21" s="1148"/>
      <c r="AJ21" s="1148"/>
      <c r="AK21" s="1148"/>
      <c r="AL21" s="1148"/>
      <c r="AM21" s="1148"/>
      <c r="AN21" s="1149"/>
      <c r="AO21" s="706" t="s">
        <v>274</v>
      </c>
      <c r="AP21" s="705"/>
      <c r="AQ21" s="705"/>
      <c r="AR21" s="705"/>
      <c r="AS21" s="705"/>
      <c r="AT21" s="705"/>
      <c r="AU21" s="705"/>
      <c r="AV21" s="705"/>
      <c r="AW21" s="705"/>
      <c r="AX21" s="705"/>
      <c r="AY21" s="705"/>
      <c r="AZ21" s="705"/>
      <c r="BA21" s="705"/>
      <c r="BB21" s="705"/>
      <c r="BC21" s="779"/>
    </row>
    <row r="22" spans="1:55" ht="41.25" customHeight="1" thickTop="1" thickBot="1" x14ac:dyDescent="0.25">
      <c r="A22" s="32"/>
      <c r="B22" s="32"/>
      <c r="C22" s="32"/>
      <c r="D22" s="32"/>
      <c r="E22" s="32"/>
      <c r="F22" s="32"/>
      <c r="G22" s="32"/>
      <c r="H22" s="32"/>
      <c r="I22" s="32"/>
      <c r="J22" s="32"/>
      <c r="K22" s="32"/>
      <c r="L22" s="32"/>
      <c r="M22" s="32"/>
      <c r="N22" s="32"/>
      <c r="O22" s="32"/>
      <c r="P22" s="32"/>
      <c r="AB22" s="1150">
        <f>ROUNDDOWN(AT17/3,-3)</f>
        <v>0</v>
      </c>
      <c r="AC22" s="1151"/>
      <c r="AD22" s="1151"/>
      <c r="AE22" s="1151"/>
      <c r="AF22" s="1151"/>
      <c r="AG22" s="1151"/>
      <c r="AH22" s="1151"/>
      <c r="AI22" s="1151"/>
      <c r="AJ22" s="1151"/>
      <c r="AK22" s="1151"/>
      <c r="AL22" s="1151"/>
      <c r="AM22" s="1151"/>
      <c r="AN22" s="148" t="s">
        <v>61</v>
      </c>
      <c r="AO22" s="937">
        <f>MIN(AB22,200000)</f>
        <v>0</v>
      </c>
      <c r="AP22" s="938"/>
      <c r="AQ22" s="938"/>
      <c r="AR22" s="938"/>
      <c r="AS22" s="938"/>
      <c r="AT22" s="938"/>
      <c r="AU22" s="938"/>
      <c r="AV22" s="938"/>
      <c r="AW22" s="938"/>
      <c r="AX22" s="938"/>
      <c r="AY22" s="938"/>
      <c r="AZ22" s="938"/>
      <c r="BA22" s="938"/>
      <c r="BB22" s="938"/>
      <c r="BC22" s="191" t="s">
        <v>61</v>
      </c>
    </row>
    <row r="23" spans="1:55" ht="36"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1:55" ht="23.5" x14ac:dyDescent="0.2">
      <c r="A24" s="44" t="s">
        <v>134</v>
      </c>
      <c r="B24" s="41"/>
      <c r="C24" s="4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S24" s="42"/>
      <c r="BB24" s="43"/>
      <c r="BC24" s="43"/>
    </row>
    <row r="25" spans="1:55" ht="12" customHeight="1" thickBot="1" x14ac:dyDescent="0.25">
      <c r="A25" s="40"/>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ht="28.5" customHeight="1" thickBot="1" x14ac:dyDescent="0.25">
      <c r="A26" s="1112" t="s">
        <v>104</v>
      </c>
      <c r="B26" s="1113"/>
      <c r="C26" s="1113"/>
      <c r="D26" s="1113"/>
      <c r="E26" s="1095" t="s">
        <v>165</v>
      </c>
      <c r="F26" s="1095"/>
      <c r="G26" s="1095"/>
      <c r="H26" s="1095"/>
      <c r="I26" s="1095"/>
      <c r="J26" s="1095"/>
      <c r="K26" s="1095"/>
      <c r="L26" s="1095"/>
      <c r="M26" s="1095"/>
      <c r="N26" s="1096"/>
      <c r="O26" s="135"/>
      <c r="P26" s="135"/>
      <c r="Q26" s="135"/>
      <c r="R26" s="135"/>
      <c r="S26" s="135"/>
      <c r="T26" s="135"/>
      <c r="U26" s="135"/>
      <c r="V26" s="135"/>
      <c r="W26" s="135"/>
      <c r="X26" s="135"/>
      <c r="Y26" s="135"/>
      <c r="Z26" s="135"/>
      <c r="AA26" s="135"/>
      <c r="AB26" s="4"/>
      <c r="AC26" s="4"/>
      <c r="AD26" s="4"/>
      <c r="AE26" s="4"/>
      <c r="AF26" s="4"/>
      <c r="AG26" s="4"/>
      <c r="AH26" s="4"/>
      <c r="AI26" s="4"/>
      <c r="AJ26" s="4"/>
      <c r="AK26" s="4"/>
      <c r="AL26" s="4"/>
      <c r="AM26" s="4"/>
      <c r="AN26" s="4"/>
      <c r="AO26" s="4"/>
      <c r="AP26" s="4"/>
      <c r="AQ26" s="4"/>
      <c r="AR26" s="4"/>
      <c r="AS26" s="19"/>
      <c r="AT26" s="4"/>
      <c r="AU26" s="4"/>
      <c r="AV26" s="4"/>
      <c r="AW26" s="4"/>
      <c r="AX26" s="4"/>
      <c r="AY26" s="4"/>
      <c r="AZ26" s="4"/>
      <c r="BA26" s="4"/>
      <c r="BB26" s="17"/>
      <c r="BC26" s="17"/>
    </row>
    <row r="27" spans="1:55" ht="14.25" customHeight="1" thickBot="1" x14ac:dyDescent="0.25">
      <c r="A27" s="28"/>
      <c r="B27" s="28"/>
      <c r="C27" s="29"/>
      <c r="D27" s="29"/>
      <c r="E27" s="29"/>
      <c r="F27" s="29"/>
      <c r="G27" s="29"/>
      <c r="H27" s="29"/>
      <c r="I27" s="29"/>
      <c r="J27" s="29"/>
      <c r="K27" s="29"/>
      <c r="L27" s="29"/>
      <c r="M27" s="29"/>
      <c r="N27" s="29"/>
      <c r="O27" s="29"/>
      <c r="P27" s="29"/>
      <c r="Q27" s="4"/>
      <c r="R27" s="4"/>
      <c r="S27" s="4"/>
      <c r="T27" s="4"/>
      <c r="U27" s="29"/>
      <c r="V27" s="29"/>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5" ht="46.5" customHeight="1" thickBot="1" x14ac:dyDescent="0.25">
      <c r="A28" s="1186" t="s">
        <v>84</v>
      </c>
      <c r="B28" s="909"/>
      <c r="C28" s="909"/>
      <c r="D28" s="909"/>
      <c r="E28" s="1152" t="s">
        <v>88</v>
      </c>
      <c r="F28" s="909"/>
      <c r="G28" s="909"/>
      <c r="H28" s="909"/>
      <c r="I28" s="909"/>
      <c r="J28" s="909"/>
      <c r="K28" s="910"/>
      <c r="L28" s="1205" t="s">
        <v>91</v>
      </c>
      <c r="M28" s="1178"/>
      <c r="N28" s="1178"/>
      <c r="O28" s="1178"/>
      <c r="P28" s="1178"/>
      <c r="Q28" s="1178"/>
      <c r="R28" s="1178"/>
      <c r="S28" s="1178"/>
      <c r="T28" s="1178"/>
      <c r="U28" s="1178"/>
      <c r="V28" s="1178"/>
      <c r="W28" s="1178"/>
      <c r="X28" s="1178"/>
      <c r="Y28" s="1178"/>
      <c r="Z28" s="1179"/>
      <c r="AA28" s="1177" t="s">
        <v>23</v>
      </c>
      <c r="AB28" s="1178"/>
      <c r="AC28" s="1178"/>
      <c r="AD28" s="1178"/>
      <c r="AE28" s="1178"/>
      <c r="AF28" s="1178"/>
      <c r="AG28" s="1178"/>
      <c r="AH28" s="1178"/>
      <c r="AI28" s="1178"/>
      <c r="AJ28" s="1178"/>
      <c r="AK28" s="1178"/>
      <c r="AL28" s="1178"/>
      <c r="AM28" s="1178"/>
      <c r="AN28" s="1178"/>
      <c r="AO28" s="1179"/>
      <c r="AP28" s="1177" t="s">
        <v>83</v>
      </c>
      <c r="AQ28" s="1178"/>
      <c r="AR28" s="1178"/>
      <c r="AS28" s="1179"/>
      <c r="AT28" s="1177" t="s">
        <v>235</v>
      </c>
      <c r="AU28" s="1178"/>
      <c r="AV28" s="1178"/>
      <c r="AW28" s="1178"/>
      <c r="AX28" s="1178"/>
      <c r="AY28" s="1178"/>
      <c r="AZ28" s="1178"/>
      <c r="BA28" s="1178"/>
      <c r="BB28" s="1178"/>
      <c r="BC28" s="1180"/>
    </row>
    <row r="29" spans="1:55" s="30" customFormat="1" ht="37.5" customHeight="1" thickTop="1" x14ac:dyDescent="0.2">
      <c r="A29" s="1163" t="s">
        <v>86</v>
      </c>
      <c r="B29" s="1164"/>
      <c r="C29" s="1164"/>
      <c r="D29" s="1165"/>
      <c r="E29" s="849" t="s">
        <v>89</v>
      </c>
      <c r="F29" s="850"/>
      <c r="G29" s="850"/>
      <c r="H29" s="850"/>
      <c r="I29" s="850"/>
      <c r="J29" s="850"/>
      <c r="K29" s="1197"/>
      <c r="L29" s="1198"/>
      <c r="M29" s="1199"/>
      <c r="N29" s="1199"/>
      <c r="O29" s="1199"/>
      <c r="P29" s="1199"/>
      <c r="Q29" s="1199"/>
      <c r="R29" s="1199"/>
      <c r="S29" s="1199"/>
      <c r="T29" s="1199"/>
      <c r="U29" s="1199"/>
      <c r="V29" s="1199"/>
      <c r="W29" s="1199"/>
      <c r="X29" s="1199"/>
      <c r="Y29" s="1199"/>
      <c r="Z29" s="1199"/>
      <c r="AA29" s="1199"/>
      <c r="AB29" s="1199"/>
      <c r="AC29" s="1199"/>
      <c r="AD29" s="1199"/>
      <c r="AE29" s="1199"/>
      <c r="AF29" s="1199"/>
      <c r="AG29" s="1199"/>
      <c r="AH29" s="1199"/>
      <c r="AI29" s="1199"/>
      <c r="AJ29" s="1199"/>
      <c r="AK29" s="1199"/>
      <c r="AL29" s="1199"/>
      <c r="AM29" s="1199"/>
      <c r="AN29" s="1199"/>
      <c r="AO29" s="1199"/>
      <c r="AP29" s="1169"/>
      <c r="AQ29" s="1169"/>
      <c r="AR29" s="1169"/>
      <c r="AS29" s="1170"/>
      <c r="AT29" s="1103"/>
      <c r="AU29" s="1104"/>
      <c r="AV29" s="1104"/>
      <c r="AW29" s="1104"/>
      <c r="AX29" s="1104"/>
      <c r="AY29" s="1104"/>
      <c r="AZ29" s="1104"/>
      <c r="BA29" s="1104"/>
      <c r="BB29" s="1104"/>
      <c r="BC29" s="1105"/>
    </row>
    <row r="30" spans="1:55" s="30" customFormat="1" ht="37.5" customHeight="1" x14ac:dyDescent="0.2">
      <c r="A30" s="1166"/>
      <c r="B30" s="1167"/>
      <c r="C30" s="1167"/>
      <c r="D30" s="1168"/>
      <c r="E30" s="1200" t="s">
        <v>90</v>
      </c>
      <c r="F30" s="1201"/>
      <c r="G30" s="1201"/>
      <c r="H30" s="1201"/>
      <c r="I30" s="1201"/>
      <c r="J30" s="1201"/>
      <c r="K30" s="1202"/>
      <c r="L30" s="1203"/>
      <c r="M30" s="1204"/>
      <c r="N30" s="1204"/>
      <c r="O30" s="1204"/>
      <c r="P30" s="1204"/>
      <c r="Q30" s="1204"/>
      <c r="R30" s="1204"/>
      <c r="S30" s="1204"/>
      <c r="T30" s="1204"/>
      <c r="U30" s="1204"/>
      <c r="V30" s="1204"/>
      <c r="W30" s="1204"/>
      <c r="X30" s="1204"/>
      <c r="Y30" s="1204"/>
      <c r="Z30" s="1204"/>
      <c r="AA30" s="1204"/>
      <c r="AB30" s="1204"/>
      <c r="AC30" s="1204"/>
      <c r="AD30" s="1204"/>
      <c r="AE30" s="1204"/>
      <c r="AF30" s="1204"/>
      <c r="AG30" s="1204"/>
      <c r="AH30" s="1204"/>
      <c r="AI30" s="1204"/>
      <c r="AJ30" s="1204"/>
      <c r="AK30" s="1204"/>
      <c r="AL30" s="1204"/>
      <c r="AM30" s="1204"/>
      <c r="AN30" s="1204"/>
      <c r="AO30" s="1204"/>
      <c r="AP30" s="1159"/>
      <c r="AQ30" s="1160"/>
      <c r="AR30" s="1160"/>
      <c r="AS30" s="1161"/>
      <c r="AT30" s="1174"/>
      <c r="AU30" s="1175"/>
      <c r="AV30" s="1175"/>
      <c r="AW30" s="1175"/>
      <c r="AX30" s="1175"/>
      <c r="AY30" s="1175"/>
      <c r="AZ30" s="1175"/>
      <c r="BA30" s="1175"/>
      <c r="BB30" s="1175"/>
      <c r="BC30" s="1176"/>
    </row>
    <row r="31" spans="1:55" ht="37.5" customHeight="1" thickBot="1" x14ac:dyDescent="0.25">
      <c r="A31" s="1187" t="s">
        <v>85</v>
      </c>
      <c r="B31" s="1188"/>
      <c r="C31" s="1188"/>
      <c r="D31" s="1189"/>
      <c r="E31" s="1190" t="s">
        <v>199</v>
      </c>
      <c r="F31" s="1191"/>
      <c r="G31" s="1191"/>
      <c r="H31" s="1191"/>
      <c r="I31" s="1191"/>
      <c r="J31" s="1191"/>
      <c r="K31" s="1191"/>
      <c r="L31" s="1191"/>
      <c r="M31" s="1191"/>
      <c r="N31" s="1191"/>
      <c r="O31" s="1191"/>
      <c r="P31" s="1191"/>
      <c r="Q31" s="1191"/>
      <c r="R31" s="1191"/>
      <c r="S31" s="1191"/>
      <c r="T31" s="1191"/>
      <c r="U31" s="1191"/>
      <c r="V31" s="1191"/>
      <c r="W31" s="1191"/>
      <c r="X31" s="1191"/>
      <c r="Y31" s="1191"/>
      <c r="Z31" s="1191"/>
      <c r="AA31" s="1191"/>
      <c r="AB31" s="1191"/>
      <c r="AC31" s="1191"/>
      <c r="AD31" s="1191"/>
      <c r="AE31" s="1191"/>
      <c r="AF31" s="1191"/>
      <c r="AG31" s="1191"/>
      <c r="AH31" s="1191"/>
      <c r="AI31" s="1191"/>
      <c r="AJ31" s="1191"/>
      <c r="AK31" s="1191"/>
      <c r="AL31" s="1191"/>
      <c r="AM31" s="1191"/>
      <c r="AN31" s="1191"/>
      <c r="AO31" s="1191"/>
      <c r="AP31" s="1191"/>
      <c r="AQ31" s="1191"/>
      <c r="AR31" s="1191"/>
      <c r="AS31" s="1192"/>
      <c r="AT31" s="1193"/>
      <c r="AU31" s="1194"/>
      <c r="AV31" s="1194"/>
      <c r="AW31" s="1194"/>
      <c r="AX31" s="1194"/>
      <c r="AY31" s="1194"/>
      <c r="AZ31" s="1194"/>
      <c r="BA31" s="1194"/>
      <c r="BB31" s="1194"/>
      <c r="BC31" s="1195"/>
    </row>
    <row r="32" spans="1:55" ht="37.5" customHeight="1" thickTop="1" thickBot="1" x14ac:dyDescent="0.25">
      <c r="A32" s="618" t="s">
        <v>123</v>
      </c>
      <c r="B32" s="619"/>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619"/>
      <c r="AM32" s="619"/>
      <c r="AN32" s="619"/>
      <c r="AO32" s="619"/>
      <c r="AP32" s="619"/>
      <c r="AQ32" s="619"/>
      <c r="AR32" s="619"/>
      <c r="AS32" s="1196"/>
      <c r="AT32" s="1129">
        <f>SUM(AT29,AT31)</f>
        <v>0</v>
      </c>
      <c r="AU32" s="1129"/>
      <c r="AV32" s="1129"/>
      <c r="AW32" s="1129"/>
      <c r="AX32" s="1129"/>
      <c r="AY32" s="1129"/>
      <c r="AZ32" s="1129"/>
      <c r="BA32" s="1129"/>
      <c r="BB32" s="1129"/>
      <c r="BC32" s="1130"/>
    </row>
    <row r="33" spans="1:55" s="4" customFormat="1"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45"/>
      <c r="AZ33" s="45"/>
      <c r="BA33" s="45"/>
      <c r="BB33" s="45"/>
      <c r="BC33" s="45"/>
    </row>
    <row r="34" spans="1:55" s="4" customFormat="1" ht="3.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45"/>
      <c r="AZ34" s="45"/>
      <c r="BA34" s="45"/>
      <c r="BB34" s="45"/>
      <c r="BC34" s="45"/>
    </row>
    <row r="35" spans="1:55" ht="31.5" customHeight="1" thickBo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44" t="s">
        <v>131</v>
      </c>
      <c r="AC35" s="21"/>
      <c r="AD35" s="21"/>
      <c r="AE35" s="21"/>
      <c r="AF35" s="21"/>
      <c r="AG35" s="21"/>
      <c r="AH35" s="21"/>
      <c r="AI35" s="21"/>
      <c r="AJ35" s="21"/>
      <c r="AK35" s="21"/>
      <c r="AL35" s="21"/>
      <c r="AO35" s="21"/>
      <c r="AP35" s="21"/>
      <c r="AQ35" s="21"/>
      <c r="AR35" s="137"/>
      <c r="AS35" s="137"/>
      <c r="AT35" s="137"/>
      <c r="AU35" s="137"/>
      <c r="AV35" s="137"/>
      <c r="AW35" s="137"/>
      <c r="AX35" s="137"/>
      <c r="AY35" s="137"/>
      <c r="AZ35" s="35"/>
      <c r="BA35" s="35"/>
      <c r="BB35" s="138"/>
      <c r="BC35" s="138"/>
    </row>
    <row r="36" spans="1:55" ht="63" customHeight="1" thickBo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1116" t="s">
        <v>236</v>
      </c>
      <c r="AC36" s="1148"/>
      <c r="AD36" s="1148"/>
      <c r="AE36" s="1148"/>
      <c r="AF36" s="1148"/>
      <c r="AG36" s="1148"/>
      <c r="AH36" s="1148"/>
      <c r="AI36" s="1148"/>
      <c r="AJ36" s="1148"/>
      <c r="AK36" s="1148"/>
      <c r="AL36" s="1148"/>
      <c r="AM36" s="1148"/>
      <c r="AN36" s="1149"/>
      <c r="AO36" s="706" t="s">
        <v>301</v>
      </c>
      <c r="AP36" s="705"/>
      <c r="AQ36" s="705"/>
      <c r="AR36" s="705"/>
      <c r="AS36" s="705"/>
      <c r="AT36" s="705"/>
      <c r="AU36" s="705"/>
      <c r="AV36" s="705"/>
      <c r="AW36" s="705"/>
      <c r="AX36" s="705"/>
      <c r="AY36" s="705"/>
      <c r="AZ36" s="705"/>
      <c r="BA36" s="705"/>
      <c r="BB36" s="705"/>
      <c r="BC36" s="779"/>
    </row>
    <row r="37" spans="1:55" ht="41.25" customHeight="1" thickTop="1" thickBo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1150">
        <f>ROUNDDOWN(AT32/3,-3)</f>
        <v>0</v>
      </c>
      <c r="AC37" s="1151"/>
      <c r="AD37" s="1151"/>
      <c r="AE37" s="1151"/>
      <c r="AF37" s="1151"/>
      <c r="AG37" s="1151"/>
      <c r="AH37" s="1151"/>
      <c r="AI37" s="1151"/>
      <c r="AJ37" s="1151"/>
      <c r="AK37" s="1151"/>
      <c r="AL37" s="1151"/>
      <c r="AM37" s="1151"/>
      <c r="AN37" s="148" t="s">
        <v>61</v>
      </c>
      <c r="AO37" s="937">
        <f>MIN(AB37,200000)</f>
        <v>0</v>
      </c>
      <c r="AP37" s="938"/>
      <c r="AQ37" s="938"/>
      <c r="AR37" s="938"/>
      <c r="AS37" s="938"/>
      <c r="AT37" s="938"/>
      <c r="AU37" s="938"/>
      <c r="AV37" s="938"/>
      <c r="AW37" s="938"/>
      <c r="AX37" s="938"/>
      <c r="AY37" s="938"/>
      <c r="AZ37" s="938"/>
      <c r="BA37" s="938"/>
      <c r="BB37" s="938"/>
      <c r="BC37" s="191" t="s">
        <v>61</v>
      </c>
    </row>
    <row r="38" spans="1:55" ht="36"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ht="23.5" x14ac:dyDescent="0.2">
      <c r="A39" s="44" t="s">
        <v>134</v>
      </c>
      <c r="B39" s="41"/>
      <c r="C39" s="41"/>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S39" s="42"/>
      <c r="BB39" s="43"/>
      <c r="BC39" s="43"/>
    </row>
    <row r="40" spans="1:55" ht="12" customHeight="1" thickBot="1" x14ac:dyDescent="0.25">
      <c r="A40" s="40"/>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ht="28.5" customHeight="1" thickBot="1" x14ac:dyDescent="0.25">
      <c r="A41" s="1112" t="s">
        <v>104</v>
      </c>
      <c r="B41" s="1113"/>
      <c r="C41" s="1113"/>
      <c r="D41" s="1113"/>
      <c r="E41" s="1095" t="s">
        <v>237</v>
      </c>
      <c r="F41" s="1095"/>
      <c r="G41" s="1095"/>
      <c r="H41" s="1095"/>
      <c r="I41" s="1095"/>
      <c r="J41" s="1095"/>
      <c r="K41" s="1095"/>
      <c r="L41" s="1095"/>
      <c r="M41" s="1095"/>
      <c r="N41" s="1096"/>
      <c r="O41" s="135"/>
      <c r="P41" s="135"/>
      <c r="Q41" s="135"/>
      <c r="R41" s="135"/>
      <c r="S41" s="135"/>
      <c r="T41" s="135"/>
      <c r="U41" s="135"/>
      <c r="V41" s="135"/>
      <c r="W41" s="135"/>
      <c r="X41" s="135"/>
      <c r="Y41" s="135"/>
      <c r="Z41" s="135"/>
      <c r="AA41" s="135"/>
      <c r="AB41" s="4"/>
      <c r="AC41" s="4"/>
      <c r="AD41" s="4"/>
      <c r="AE41" s="4"/>
      <c r="AF41" s="4"/>
      <c r="AG41" s="4"/>
      <c r="AH41" s="4"/>
      <c r="AI41" s="4"/>
      <c r="AJ41" s="4"/>
      <c r="AK41" s="4"/>
      <c r="AL41" s="4"/>
      <c r="AM41" s="4"/>
      <c r="AN41" s="4"/>
      <c r="AO41" s="4"/>
      <c r="AP41" s="4"/>
      <c r="AQ41" s="4"/>
      <c r="AR41" s="4"/>
      <c r="AS41" s="19"/>
      <c r="AT41" s="4"/>
      <c r="AU41" s="4"/>
      <c r="AV41" s="4"/>
      <c r="AW41" s="4"/>
      <c r="AX41" s="4"/>
      <c r="AY41" s="4"/>
      <c r="AZ41" s="4"/>
      <c r="BA41" s="4"/>
      <c r="BB41" s="17"/>
      <c r="BC41" s="17"/>
    </row>
    <row r="42" spans="1:55" ht="14.25" customHeight="1" thickBot="1" x14ac:dyDescent="0.25">
      <c r="A42" s="40"/>
      <c r="B42" s="15"/>
      <c r="C42" s="16"/>
      <c r="D42" s="16"/>
      <c r="E42" s="16"/>
      <c r="F42" s="16"/>
      <c r="G42" s="16"/>
      <c r="H42" s="16"/>
      <c r="I42" s="16"/>
      <c r="J42" s="16"/>
      <c r="K42" s="16"/>
      <c r="L42" s="16"/>
      <c r="M42" s="16"/>
      <c r="N42" s="16"/>
      <c r="O42" s="16"/>
      <c r="P42" s="1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7"/>
      <c r="AZ42" s="47"/>
      <c r="BA42" s="47"/>
      <c r="BB42" s="47"/>
      <c r="BC42" s="47"/>
    </row>
    <row r="43" spans="1:55" ht="46.5" customHeight="1" thickBot="1" x14ac:dyDescent="0.25">
      <c r="A43" s="1186" t="s">
        <v>84</v>
      </c>
      <c r="B43" s="909"/>
      <c r="C43" s="909"/>
      <c r="D43" s="909"/>
      <c r="E43" s="1152" t="s">
        <v>88</v>
      </c>
      <c r="F43" s="909"/>
      <c r="G43" s="909"/>
      <c r="H43" s="909"/>
      <c r="I43" s="909"/>
      <c r="J43" s="1153" t="s">
        <v>238</v>
      </c>
      <c r="K43" s="1154"/>
      <c r="L43" s="1154"/>
      <c r="M43" s="1154"/>
      <c r="N43" s="1154"/>
      <c r="O43" s="1154"/>
      <c r="P43" s="1154"/>
      <c r="Q43" s="1154"/>
      <c r="R43" s="1154"/>
      <c r="S43" s="1154"/>
      <c r="T43" s="1154"/>
      <c r="U43" s="1154"/>
      <c r="V43" s="1155" t="s">
        <v>11</v>
      </c>
      <c r="W43" s="1154"/>
      <c r="X43" s="1154"/>
      <c r="Y43" s="1154"/>
      <c r="Z43" s="1154"/>
      <c r="AA43" s="1154"/>
      <c r="AB43" s="1154"/>
      <c r="AC43" s="1154"/>
      <c r="AD43" s="1154"/>
      <c r="AE43" s="1154"/>
      <c r="AF43" s="1154"/>
      <c r="AG43" s="1154"/>
      <c r="AH43" s="1154"/>
      <c r="AI43" s="1154"/>
      <c r="AJ43" s="1154"/>
      <c r="AK43" s="1154"/>
      <c r="AL43" s="1156"/>
      <c r="AM43" s="1099" t="s">
        <v>239</v>
      </c>
      <c r="AN43" s="1100"/>
      <c r="AO43" s="1101"/>
      <c r="AP43" s="1155" t="s">
        <v>240</v>
      </c>
      <c r="AQ43" s="1154"/>
      <c r="AR43" s="1154"/>
      <c r="AS43" s="1156"/>
      <c r="AT43" s="1155" t="s">
        <v>275</v>
      </c>
      <c r="AU43" s="1154"/>
      <c r="AV43" s="1154"/>
      <c r="AW43" s="1154"/>
      <c r="AX43" s="1154"/>
      <c r="AY43" s="1154"/>
      <c r="AZ43" s="1154"/>
      <c r="BA43" s="1154"/>
      <c r="BB43" s="1154"/>
      <c r="BC43" s="1162"/>
    </row>
    <row r="44" spans="1:55" s="30" customFormat="1" ht="37.5" customHeight="1" thickTop="1" x14ac:dyDescent="0.2">
      <c r="A44" s="1163" t="s">
        <v>241</v>
      </c>
      <c r="B44" s="1164"/>
      <c r="C44" s="1164"/>
      <c r="D44" s="1165"/>
      <c r="E44" s="1157"/>
      <c r="F44" s="1115"/>
      <c r="G44" s="1115"/>
      <c r="H44" s="1115"/>
      <c r="I44" s="1115"/>
      <c r="J44" s="1158"/>
      <c r="K44" s="842"/>
      <c r="L44" s="842"/>
      <c r="M44" s="842"/>
      <c r="N44" s="842"/>
      <c r="O44" s="842"/>
      <c r="P44" s="842"/>
      <c r="Q44" s="842"/>
      <c r="R44" s="842"/>
      <c r="S44" s="842"/>
      <c r="T44" s="842"/>
      <c r="U44" s="843"/>
      <c r="V44" s="1109"/>
      <c r="W44" s="1110"/>
      <c r="X44" s="1110"/>
      <c r="Y44" s="1110"/>
      <c r="Z44" s="1110"/>
      <c r="AA44" s="1110"/>
      <c r="AB44" s="1110"/>
      <c r="AC44" s="1110"/>
      <c r="AD44" s="1110"/>
      <c r="AE44" s="1110"/>
      <c r="AF44" s="1110"/>
      <c r="AG44" s="1110"/>
      <c r="AH44" s="1110"/>
      <c r="AI44" s="1110"/>
      <c r="AJ44" s="1110"/>
      <c r="AK44" s="1110"/>
      <c r="AL44" s="1111"/>
      <c r="AM44" s="1171"/>
      <c r="AN44" s="1172"/>
      <c r="AO44" s="1173"/>
      <c r="AP44" s="1169"/>
      <c r="AQ44" s="1169"/>
      <c r="AR44" s="1169"/>
      <c r="AS44" s="1170"/>
      <c r="AT44" s="1103"/>
      <c r="AU44" s="1104"/>
      <c r="AV44" s="1104"/>
      <c r="AW44" s="1104"/>
      <c r="AX44" s="1104"/>
      <c r="AY44" s="1104"/>
      <c r="AZ44" s="1104"/>
      <c r="BA44" s="1104"/>
      <c r="BB44" s="1104"/>
      <c r="BC44" s="1105"/>
    </row>
    <row r="45" spans="1:55" s="30" customFormat="1" ht="37.5" customHeight="1" thickBot="1" x14ac:dyDescent="0.25">
      <c r="A45" s="1166"/>
      <c r="B45" s="1167"/>
      <c r="C45" s="1167"/>
      <c r="D45" s="1168"/>
      <c r="E45" s="1181"/>
      <c r="F45" s="1137"/>
      <c r="G45" s="1137"/>
      <c r="H45" s="1137"/>
      <c r="I45" s="1137"/>
      <c r="J45" s="1182"/>
      <c r="K45" s="895"/>
      <c r="L45" s="895"/>
      <c r="M45" s="895"/>
      <c r="N45" s="895"/>
      <c r="O45" s="895"/>
      <c r="P45" s="895"/>
      <c r="Q45" s="895"/>
      <c r="R45" s="895"/>
      <c r="S45" s="895"/>
      <c r="T45" s="895"/>
      <c r="U45" s="896"/>
      <c r="V45" s="1141"/>
      <c r="W45" s="1142"/>
      <c r="X45" s="1142"/>
      <c r="Y45" s="1142"/>
      <c r="Z45" s="1142"/>
      <c r="AA45" s="1142"/>
      <c r="AB45" s="1142"/>
      <c r="AC45" s="1142"/>
      <c r="AD45" s="1142"/>
      <c r="AE45" s="1142"/>
      <c r="AF45" s="1142"/>
      <c r="AG45" s="1142"/>
      <c r="AH45" s="1142"/>
      <c r="AI45" s="1142"/>
      <c r="AJ45" s="1142"/>
      <c r="AK45" s="1142"/>
      <c r="AL45" s="1143"/>
      <c r="AM45" s="1183"/>
      <c r="AN45" s="1184"/>
      <c r="AO45" s="1185"/>
      <c r="AP45" s="1159"/>
      <c r="AQ45" s="1160"/>
      <c r="AR45" s="1160"/>
      <c r="AS45" s="1161"/>
      <c r="AT45" s="1123"/>
      <c r="AU45" s="1124"/>
      <c r="AV45" s="1124"/>
      <c r="AW45" s="1124"/>
      <c r="AX45" s="1124"/>
      <c r="AY45" s="1124"/>
      <c r="AZ45" s="1124"/>
      <c r="BA45" s="1124"/>
      <c r="BB45" s="1124"/>
      <c r="BC45" s="1125"/>
    </row>
    <row r="46" spans="1:55" ht="37.5" customHeight="1" thickTop="1" thickBot="1" x14ac:dyDescent="0.25">
      <c r="A46" s="1126" t="s">
        <v>103</v>
      </c>
      <c r="B46" s="1127"/>
      <c r="C46" s="1127"/>
      <c r="D46" s="1127"/>
      <c r="E46" s="1127"/>
      <c r="F46" s="1127"/>
      <c r="G46" s="1127"/>
      <c r="H46" s="1127"/>
      <c r="I46" s="1127"/>
      <c r="J46" s="1127"/>
      <c r="K46" s="1127"/>
      <c r="L46" s="1127"/>
      <c r="M46" s="1127"/>
      <c r="N46" s="1127"/>
      <c r="O46" s="1127"/>
      <c r="P46" s="1127"/>
      <c r="Q46" s="1127"/>
      <c r="R46" s="1127"/>
      <c r="S46" s="1127"/>
      <c r="T46" s="1127"/>
      <c r="U46" s="1127"/>
      <c r="V46" s="1127"/>
      <c r="W46" s="1127"/>
      <c r="X46" s="1127"/>
      <c r="Y46" s="1127"/>
      <c r="Z46" s="1127"/>
      <c r="AA46" s="1127"/>
      <c r="AB46" s="1127"/>
      <c r="AC46" s="1127"/>
      <c r="AD46" s="1127"/>
      <c r="AE46" s="1127"/>
      <c r="AF46" s="1127"/>
      <c r="AG46" s="1127"/>
      <c r="AH46" s="1127"/>
      <c r="AI46" s="1127"/>
      <c r="AJ46" s="1127"/>
      <c r="AK46" s="1127"/>
      <c r="AL46" s="1127"/>
      <c r="AM46" s="1127"/>
      <c r="AN46" s="1127"/>
      <c r="AO46" s="1127"/>
      <c r="AP46" s="1127"/>
      <c r="AQ46" s="1127"/>
      <c r="AR46" s="1127"/>
      <c r="AS46" s="1128"/>
      <c r="AT46" s="1129">
        <f>SUM(AT44:BC45)</f>
        <v>0</v>
      </c>
      <c r="AU46" s="1129"/>
      <c r="AV46" s="1129"/>
      <c r="AW46" s="1129"/>
      <c r="AX46" s="1129"/>
      <c r="AY46" s="1129"/>
      <c r="AZ46" s="1129"/>
      <c r="BA46" s="1129"/>
      <c r="BB46" s="1129"/>
      <c r="BC46" s="1130"/>
    </row>
    <row r="47" spans="1:55" s="4" customFormat="1"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row>
    <row r="48" spans="1:55" s="4" customFormat="1" ht="3.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45"/>
      <c r="AZ48" s="45"/>
      <c r="BA48" s="45"/>
      <c r="BB48" s="45"/>
      <c r="BC48" s="45"/>
    </row>
    <row r="49" spans="1:55" ht="31.5" customHeight="1" thickBo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44" t="s">
        <v>131</v>
      </c>
      <c r="AC49" s="21"/>
      <c r="AD49" s="21"/>
      <c r="AE49" s="21"/>
      <c r="AF49" s="21"/>
      <c r="AG49" s="21"/>
      <c r="AH49" s="21"/>
      <c r="AI49" s="21"/>
      <c r="AJ49" s="21"/>
      <c r="AK49" s="21"/>
      <c r="AL49" s="21"/>
      <c r="AO49" s="21"/>
      <c r="AP49" s="21"/>
      <c r="AQ49" s="21"/>
      <c r="AR49" s="137"/>
      <c r="AS49" s="137"/>
      <c r="AT49" s="137"/>
      <c r="AU49" s="137"/>
      <c r="AV49" s="137"/>
      <c r="AW49" s="137"/>
      <c r="AX49" s="137"/>
      <c r="AY49" s="137"/>
      <c r="AZ49" s="35"/>
      <c r="BA49" s="35"/>
      <c r="BB49" s="138"/>
      <c r="BC49" s="138"/>
    </row>
    <row r="50" spans="1:55" ht="63" customHeight="1" thickBo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1116" t="s">
        <v>242</v>
      </c>
      <c r="AC50" s="1148"/>
      <c r="AD50" s="1148"/>
      <c r="AE50" s="1148"/>
      <c r="AF50" s="1148"/>
      <c r="AG50" s="1148"/>
      <c r="AH50" s="1148"/>
      <c r="AI50" s="1148"/>
      <c r="AJ50" s="1148"/>
      <c r="AK50" s="1148"/>
      <c r="AL50" s="1148"/>
      <c r="AM50" s="1148"/>
      <c r="AN50" s="1149"/>
      <c r="AO50" s="706" t="s">
        <v>243</v>
      </c>
      <c r="AP50" s="705"/>
      <c r="AQ50" s="705"/>
      <c r="AR50" s="705"/>
      <c r="AS50" s="705"/>
      <c r="AT50" s="705"/>
      <c r="AU50" s="705"/>
      <c r="AV50" s="705"/>
      <c r="AW50" s="705"/>
      <c r="AX50" s="705"/>
      <c r="AY50" s="705"/>
      <c r="AZ50" s="705"/>
      <c r="BA50" s="705"/>
      <c r="BB50" s="705"/>
      <c r="BC50" s="779"/>
    </row>
    <row r="51" spans="1:55" ht="41.25" customHeight="1" thickTop="1" thickBo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1150">
        <f>ROUNDDOWN(AT46/3,-3)</f>
        <v>0</v>
      </c>
      <c r="AC51" s="1151"/>
      <c r="AD51" s="1151"/>
      <c r="AE51" s="1151"/>
      <c r="AF51" s="1151"/>
      <c r="AG51" s="1151"/>
      <c r="AH51" s="1151"/>
      <c r="AI51" s="1151"/>
      <c r="AJ51" s="1151"/>
      <c r="AK51" s="1151"/>
      <c r="AL51" s="1151"/>
      <c r="AM51" s="1151"/>
      <c r="AN51" s="148" t="s">
        <v>61</v>
      </c>
      <c r="AO51" s="937">
        <f>MIN(AB51,50000)</f>
        <v>0</v>
      </c>
      <c r="AP51" s="938"/>
      <c r="AQ51" s="938"/>
      <c r="AR51" s="938"/>
      <c r="AS51" s="938"/>
      <c r="AT51" s="938"/>
      <c r="AU51" s="938"/>
      <c r="AV51" s="938"/>
      <c r="AW51" s="938"/>
      <c r="AX51" s="938"/>
      <c r="AY51" s="938"/>
      <c r="AZ51" s="938"/>
      <c r="BA51" s="938"/>
      <c r="BB51" s="938"/>
      <c r="BC51" s="191" t="s">
        <v>61</v>
      </c>
    </row>
    <row r="52" spans="1:55" x14ac:dyDescent="0.2">
      <c r="A52" s="287"/>
    </row>
    <row r="53" spans="1:55" x14ac:dyDescent="0.2">
      <c r="A53" s="287"/>
    </row>
    <row r="54" spans="1:55" x14ac:dyDescent="0.2">
      <c r="A54" s="287"/>
    </row>
    <row r="55" spans="1:55" x14ac:dyDescent="0.2">
      <c r="A55" s="287"/>
    </row>
    <row r="56" spans="1:55" x14ac:dyDescent="0.2">
      <c r="A56" s="287"/>
    </row>
    <row r="57" spans="1:55" x14ac:dyDescent="0.2">
      <c r="A57" s="287"/>
    </row>
    <row r="58" spans="1:55" x14ac:dyDescent="0.2">
      <c r="A58" s="287"/>
    </row>
    <row r="59" spans="1:55" x14ac:dyDescent="0.2">
      <c r="A59" s="287"/>
    </row>
    <row r="60" spans="1:55" x14ac:dyDescent="0.2">
      <c r="A60" s="287"/>
    </row>
    <row r="61" spans="1:55" x14ac:dyDescent="0.2">
      <c r="A61" s="287"/>
    </row>
    <row r="62" spans="1:55" x14ac:dyDescent="0.2">
      <c r="A62" s="287"/>
    </row>
    <row r="63" spans="1:55" x14ac:dyDescent="0.2">
      <c r="A63" s="287"/>
    </row>
    <row r="64" spans="1:55" x14ac:dyDescent="0.2">
      <c r="A64" s="287"/>
    </row>
    <row r="65" spans="1:1" x14ac:dyDescent="0.2">
      <c r="A65" s="287"/>
    </row>
    <row r="66" spans="1:1" x14ac:dyDescent="0.2">
      <c r="A66" s="287"/>
    </row>
    <row r="67" spans="1:1" x14ac:dyDescent="0.2">
      <c r="A67" s="287"/>
    </row>
    <row r="68" spans="1:1" x14ac:dyDescent="0.2">
      <c r="A68" s="287"/>
    </row>
    <row r="69" spans="1:1" x14ac:dyDescent="0.2">
      <c r="A69" s="287"/>
    </row>
    <row r="70" spans="1:1" x14ac:dyDescent="0.2">
      <c r="A70" s="287"/>
    </row>
    <row r="71" spans="1:1" x14ac:dyDescent="0.2">
      <c r="A71" s="287"/>
    </row>
    <row r="72" spans="1:1" x14ac:dyDescent="0.2">
      <c r="A72" s="287"/>
    </row>
    <row r="73" spans="1:1" x14ac:dyDescent="0.2">
      <c r="A73" s="287"/>
    </row>
    <row r="74" spans="1:1" x14ac:dyDescent="0.2">
      <c r="A74" s="287"/>
    </row>
    <row r="75" spans="1:1" x14ac:dyDescent="0.2">
      <c r="A75" s="287"/>
    </row>
    <row r="76" spans="1:1" x14ac:dyDescent="0.2">
      <c r="A76" s="287"/>
    </row>
    <row r="77" spans="1:1" x14ac:dyDescent="0.2">
      <c r="A77" s="287"/>
    </row>
    <row r="78" spans="1:1" x14ac:dyDescent="0.2">
      <c r="A78" s="287"/>
    </row>
    <row r="79" spans="1:1" x14ac:dyDescent="0.2">
      <c r="A79" s="287"/>
    </row>
    <row r="80" spans="1:1" x14ac:dyDescent="0.2">
      <c r="A80" s="287"/>
    </row>
    <row r="81" spans="1:1" x14ac:dyDescent="0.2">
      <c r="A81" s="287"/>
    </row>
    <row r="82" spans="1:1" x14ac:dyDescent="0.2">
      <c r="A82" s="287"/>
    </row>
    <row r="83" spans="1:1" x14ac:dyDescent="0.2">
      <c r="A83" s="287"/>
    </row>
    <row r="84" spans="1:1" x14ac:dyDescent="0.2">
      <c r="A84" s="287"/>
    </row>
    <row r="85" spans="1:1" x14ac:dyDescent="0.2">
      <c r="A85" s="287"/>
    </row>
    <row r="86" spans="1:1" x14ac:dyDescent="0.2">
      <c r="A86" s="287"/>
    </row>
    <row r="87" spans="1:1" x14ac:dyDescent="0.2">
      <c r="A87" s="287"/>
    </row>
    <row r="88" spans="1:1" x14ac:dyDescent="0.2">
      <c r="A88" s="287"/>
    </row>
    <row r="89" spans="1:1" x14ac:dyDescent="0.2">
      <c r="A89" s="287"/>
    </row>
    <row r="90" spans="1:1" x14ac:dyDescent="0.2">
      <c r="A90" s="287"/>
    </row>
    <row r="91" spans="1:1" x14ac:dyDescent="0.2">
      <c r="A91" s="287"/>
    </row>
    <row r="92" spans="1:1" x14ac:dyDescent="0.2">
      <c r="A92" s="287"/>
    </row>
    <row r="93" spans="1:1" x14ac:dyDescent="0.2">
      <c r="A93" s="287"/>
    </row>
    <row r="94" spans="1:1" x14ac:dyDescent="0.2">
      <c r="A94" s="287"/>
    </row>
    <row r="95" spans="1:1" x14ac:dyDescent="0.2">
      <c r="A95" s="287"/>
    </row>
    <row r="96" spans="1:1" x14ac:dyDescent="0.2">
      <c r="A96" s="287"/>
    </row>
    <row r="97" spans="1:1" x14ac:dyDescent="0.2">
      <c r="A97" s="287"/>
    </row>
    <row r="98" spans="1:1" x14ac:dyDescent="0.2">
      <c r="A98" s="287"/>
    </row>
    <row r="99" spans="1:1" x14ac:dyDescent="0.2">
      <c r="A99" s="287"/>
    </row>
    <row r="100" spans="1:1" x14ac:dyDescent="0.2">
      <c r="A100" s="287"/>
    </row>
    <row r="101" spans="1:1" x14ac:dyDescent="0.2">
      <c r="A101" s="287"/>
    </row>
    <row r="102" spans="1:1" x14ac:dyDescent="0.2">
      <c r="A102" s="287"/>
    </row>
    <row r="103" spans="1:1" x14ac:dyDescent="0.2">
      <c r="A103" s="287"/>
    </row>
    <row r="104" spans="1:1" x14ac:dyDescent="0.2">
      <c r="A104" s="287"/>
    </row>
    <row r="105" spans="1:1" x14ac:dyDescent="0.2">
      <c r="A105" s="287"/>
    </row>
    <row r="106" spans="1:1" x14ac:dyDescent="0.2">
      <c r="A106" s="287"/>
    </row>
    <row r="107" spans="1:1" x14ac:dyDescent="0.2">
      <c r="A107" s="287"/>
    </row>
    <row r="108" spans="1:1" x14ac:dyDescent="0.2">
      <c r="A108" s="287"/>
    </row>
    <row r="109" spans="1:1" x14ac:dyDescent="0.2">
      <c r="A109" s="287"/>
    </row>
    <row r="110" spans="1:1" x14ac:dyDescent="0.2">
      <c r="A110" s="287"/>
    </row>
    <row r="111" spans="1:1" x14ac:dyDescent="0.2">
      <c r="A111" s="287"/>
    </row>
    <row r="112" spans="1:1" x14ac:dyDescent="0.2">
      <c r="A112" s="287"/>
    </row>
    <row r="113" spans="1:1" x14ac:dyDescent="0.2">
      <c r="A113" s="287"/>
    </row>
    <row r="114" spans="1:1" x14ac:dyDescent="0.2">
      <c r="A114" s="287"/>
    </row>
    <row r="115" spans="1:1" x14ac:dyDescent="0.2">
      <c r="A115" s="287"/>
    </row>
    <row r="116" spans="1:1" x14ac:dyDescent="0.2">
      <c r="A116" s="287"/>
    </row>
    <row r="117" spans="1:1" x14ac:dyDescent="0.2">
      <c r="A117" s="287"/>
    </row>
    <row r="118" spans="1:1" x14ac:dyDescent="0.2">
      <c r="A118" s="287"/>
    </row>
    <row r="119" spans="1:1" x14ac:dyDescent="0.2">
      <c r="A119" s="287"/>
    </row>
    <row r="120" spans="1:1" x14ac:dyDescent="0.2">
      <c r="A120" s="287"/>
    </row>
    <row r="121" spans="1:1" x14ac:dyDescent="0.2">
      <c r="A121" s="287"/>
    </row>
    <row r="122" spans="1:1" x14ac:dyDescent="0.2">
      <c r="A122" s="287"/>
    </row>
    <row r="123" spans="1:1" x14ac:dyDescent="0.2">
      <c r="A123" s="287"/>
    </row>
    <row r="124" spans="1:1" x14ac:dyDescent="0.2">
      <c r="A124" s="287"/>
    </row>
    <row r="125" spans="1:1" x14ac:dyDescent="0.2">
      <c r="A125" s="287"/>
    </row>
    <row r="126" spans="1:1" x14ac:dyDescent="0.2">
      <c r="A126" s="287"/>
    </row>
    <row r="127" spans="1:1" x14ac:dyDescent="0.2">
      <c r="A127" s="287"/>
    </row>
    <row r="128" spans="1:1" x14ac:dyDescent="0.2">
      <c r="A128" s="287"/>
    </row>
    <row r="129" spans="1:1" x14ac:dyDescent="0.2">
      <c r="A129" s="287"/>
    </row>
    <row r="130" spans="1:1" x14ac:dyDescent="0.2">
      <c r="A130" s="287"/>
    </row>
    <row r="131" spans="1:1" x14ac:dyDescent="0.2">
      <c r="A131" s="287"/>
    </row>
    <row r="132" spans="1:1" x14ac:dyDescent="0.2">
      <c r="A132" s="287"/>
    </row>
    <row r="133" spans="1:1" x14ac:dyDescent="0.2">
      <c r="A133" s="287"/>
    </row>
    <row r="134" spans="1:1" x14ac:dyDescent="0.2">
      <c r="A134" s="287"/>
    </row>
    <row r="135" spans="1:1" x14ac:dyDescent="0.2">
      <c r="A135" s="287"/>
    </row>
    <row r="136" spans="1:1" x14ac:dyDescent="0.2">
      <c r="A136" s="287"/>
    </row>
    <row r="137" spans="1:1" x14ac:dyDescent="0.2">
      <c r="A137" s="287"/>
    </row>
    <row r="138" spans="1:1" x14ac:dyDescent="0.2">
      <c r="A138" s="287"/>
    </row>
    <row r="139" spans="1:1" x14ac:dyDescent="0.2">
      <c r="A139" s="287"/>
    </row>
    <row r="140" spans="1:1" x14ac:dyDescent="0.2">
      <c r="A140" s="287"/>
    </row>
    <row r="141" spans="1:1" x14ac:dyDescent="0.2">
      <c r="A141" s="287"/>
    </row>
    <row r="142" spans="1:1" x14ac:dyDescent="0.2">
      <c r="A142" s="287"/>
    </row>
    <row r="143" spans="1:1" x14ac:dyDescent="0.2">
      <c r="A143" s="287"/>
    </row>
    <row r="144" spans="1:1" x14ac:dyDescent="0.2">
      <c r="A144" s="287"/>
    </row>
    <row r="145" spans="1:1" x14ac:dyDescent="0.2">
      <c r="A145" s="287"/>
    </row>
    <row r="146" spans="1:1" x14ac:dyDescent="0.2">
      <c r="A146" s="287"/>
    </row>
    <row r="147" spans="1:1" x14ac:dyDescent="0.2">
      <c r="A147" s="287"/>
    </row>
    <row r="148" spans="1:1" x14ac:dyDescent="0.2">
      <c r="A148" s="287"/>
    </row>
    <row r="149" spans="1:1" x14ac:dyDescent="0.2">
      <c r="A149" s="287"/>
    </row>
    <row r="150" spans="1:1" x14ac:dyDescent="0.2">
      <c r="A150" s="287"/>
    </row>
    <row r="151" spans="1:1" x14ac:dyDescent="0.2">
      <c r="A151" s="287"/>
    </row>
    <row r="152" spans="1:1" x14ac:dyDescent="0.2">
      <c r="A152" s="287"/>
    </row>
    <row r="153" spans="1:1" x14ac:dyDescent="0.2">
      <c r="A153" s="299"/>
    </row>
    <row r="154" spans="1:1" x14ac:dyDescent="0.2">
      <c r="A154" s="299">
        <f>SUM(AO22)</f>
        <v>0</v>
      </c>
    </row>
    <row r="155" spans="1:1" x14ac:dyDescent="0.2">
      <c r="A155" s="299">
        <f>SUM(AO37)</f>
        <v>0</v>
      </c>
    </row>
    <row r="156" spans="1:1" x14ac:dyDescent="0.2">
      <c r="A156" s="299">
        <f>SUM(AO51)</f>
        <v>0</v>
      </c>
    </row>
  </sheetData>
  <sheetProtection algorithmName="SHA-512" hashValue="rXQ5R6SNkdy5bDGXVoR2XBQ7yUK7NaSvprR362z6vYAgxaBt5svwM9d2XmYR8R2mMIVKH3dUlopooKuiRT1HsA==" saltValue="YCgSDJws4GJzbrz6Y0SsWw==" spinCount="100000" sheet="1" objects="1" scenarios="1"/>
  <mergeCells count="94">
    <mergeCell ref="AW1:BB1"/>
    <mergeCell ref="AW2:BB2"/>
    <mergeCell ref="A3:BC3"/>
    <mergeCell ref="A10:D10"/>
    <mergeCell ref="E10:N10"/>
    <mergeCell ref="AI13:AM13"/>
    <mergeCell ref="AO13:AS13"/>
    <mergeCell ref="A14:I14"/>
    <mergeCell ref="J14:O14"/>
    <mergeCell ref="P14:U14"/>
    <mergeCell ref="V14:AA14"/>
    <mergeCell ref="AB14:AG14"/>
    <mergeCell ref="AH14:AM14"/>
    <mergeCell ref="AN14:AS14"/>
    <mergeCell ref="A13:I13"/>
    <mergeCell ref="K13:O13"/>
    <mergeCell ref="Q13:U13"/>
    <mergeCell ref="W13:AA13"/>
    <mergeCell ref="AC13:AG13"/>
    <mergeCell ref="AT15:BC15"/>
    <mergeCell ref="A16:D16"/>
    <mergeCell ref="E16:P16"/>
    <mergeCell ref="Q16:AA16"/>
    <mergeCell ref="AB16:AF16"/>
    <mergeCell ref="AG16:AP16"/>
    <mergeCell ref="AQ16:AS16"/>
    <mergeCell ref="AT16:BC16"/>
    <mergeCell ref="AT17:BC17"/>
    <mergeCell ref="AO21:BC21"/>
    <mergeCell ref="A17:D17"/>
    <mergeCell ref="E17:P17"/>
    <mergeCell ref="Q17:AA17"/>
    <mergeCell ref="AB17:AD17"/>
    <mergeCell ref="AG17:AP17"/>
    <mergeCell ref="AQ17:AS17"/>
    <mergeCell ref="AB21:AN21"/>
    <mergeCell ref="A26:D26"/>
    <mergeCell ref="E26:N26"/>
    <mergeCell ref="A28:D28"/>
    <mergeCell ref="E28:K28"/>
    <mergeCell ref="L28:Z28"/>
    <mergeCell ref="A29:D30"/>
    <mergeCell ref="E29:K29"/>
    <mergeCell ref="L29:Z29"/>
    <mergeCell ref="AA29:AO29"/>
    <mergeCell ref="AP29:AS29"/>
    <mergeCell ref="E30:K30"/>
    <mergeCell ref="L30:Z30"/>
    <mergeCell ref="AA30:AO30"/>
    <mergeCell ref="AP30:AS30"/>
    <mergeCell ref="A31:D31"/>
    <mergeCell ref="E31:AS31"/>
    <mergeCell ref="AT31:BC31"/>
    <mergeCell ref="A32:AS32"/>
    <mergeCell ref="AT32:BC32"/>
    <mergeCell ref="E45:I45"/>
    <mergeCell ref="J45:U45"/>
    <mergeCell ref="V45:AL45"/>
    <mergeCell ref="AM45:AO45"/>
    <mergeCell ref="A41:D41"/>
    <mergeCell ref="E41:N41"/>
    <mergeCell ref="A43:D43"/>
    <mergeCell ref="AT29:BC29"/>
    <mergeCell ref="AO22:BB22"/>
    <mergeCell ref="AA28:AO28"/>
    <mergeCell ref="AP28:AS28"/>
    <mergeCell ref="AT28:BC28"/>
    <mergeCell ref="AB22:AM22"/>
    <mergeCell ref="AP44:AS44"/>
    <mergeCell ref="AT44:BC44"/>
    <mergeCell ref="V44:AL44"/>
    <mergeCell ref="AM44:AO44"/>
    <mergeCell ref="AT30:BC30"/>
    <mergeCell ref="AP43:AS43"/>
    <mergeCell ref="AB37:AM37"/>
    <mergeCell ref="AO37:BB37"/>
    <mergeCell ref="AB36:AN36"/>
    <mergeCell ref="AO36:BC36"/>
    <mergeCell ref="AB50:AN50"/>
    <mergeCell ref="AO50:BC50"/>
    <mergeCell ref="AB51:AM51"/>
    <mergeCell ref="AO51:BB51"/>
    <mergeCell ref="E43:I43"/>
    <mergeCell ref="J43:U43"/>
    <mergeCell ref="V43:AL43"/>
    <mergeCell ref="AM43:AO43"/>
    <mergeCell ref="E44:I44"/>
    <mergeCell ref="J44:U44"/>
    <mergeCell ref="AP45:AS45"/>
    <mergeCell ref="AT45:BC45"/>
    <mergeCell ref="AT46:BC46"/>
    <mergeCell ref="A46:AS46"/>
    <mergeCell ref="AT43:BC43"/>
    <mergeCell ref="A44:D45"/>
  </mergeCells>
  <phoneticPr fontId="58"/>
  <conditionalFormatting sqref="AM44:AO44">
    <cfRule type="expression" dxfId="1" priority="5" stopIfTrue="1">
      <formula>$E$44="空調設備"</formula>
    </cfRule>
  </conditionalFormatting>
  <conditionalFormatting sqref="AM45:AO45">
    <cfRule type="expression" dxfId="0" priority="1" stopIfTrue="1">
      <formula>$E$44="空調設備"</formula>
    </cfRule>
  </conditionalFormatting>
  <dataValidations count="8">
    <dataValidation type="custom" imeMode="disabled" allowBlank="1" showInputMessage="1" showErrorMessage="1" errorTitle="入力エラー" error="目標価格以下の金額を入力してください。" sqref="AT17:BC17" xr:uid="{59AB02FC-BFB2-46C4-BC2F-584F632629BA}">
      <formula1>AT17&lt;=AG17</formula1>
    </dataValidation>
    <dataValidation type="list" allowBlank="1" showInputMessage="1" showErrorMessage="1" sqref="J13 P13 V13 AB13 AH13 AN13" xr:uid="{5935CF0A-BD73-4C75-B023-D15A7BF402ED}">
      <formula1>"□,■"</formula1>
    </dataValidation>
    <dataValidation type="custom" imeMode="disabled" allowBlank="1" showInputMessage="1" showErrorMessage="1" errorTitle="入力エラー" error="小数点は第一位まで、二位以下切り捨てで入力して下さい。" sqref="AB17" xr:uid="{3D8DA99B-1A0C-4F1A-8B89-D8A9B50D6801}">
      <formula1>AB17-ROUNDDOWN(AB17,1)=0</formula1>
    </dataValidation>
    <dataValidation imeMode="disabled" allowBlank="1" showInputMessage="1" showErrorMessage="1" sqref="AT31:BC31" xr:uid="{8EAA8B29-D29E-4B09-A071-E36404CF70CD}"/>
    <dataValidation type="custom" imeMode="disabled" allowBlank="1" showInputMessage="1" showErrorMessage="1" errorTitle="入力エラー" error="小数点以下第一位を切り捨てで入力して下さい。" sqref="AT45:BC45 AT29:BC29 AT44:BC44" xr:uid="{02EC6AA7-AB57-450E-813C-CCBEBDED17EC}">
      <formula1>AT29-ROUNDDOWN(AT29,0)=0</formula1>
    </dataValidation>
    <dataValidation type="list" allowBlank="1" showInputMessage="1" showErrorMessage="1" sqref="E44:I45" xr:uid="{36D89F9A-617B-400F-921B-421FFF195210}">
      <formula1>"換気設備,空調設備"</formula1>
    </dataValidation>
    <dataValidation type="custom" imeMode="disabled" allowBlank="1" showInputMessage="1" showErrorMessage="1" errorTitle="入力エラー" error="小数点以下第一位を切り捨てで入力して下さい。" sqref="AM44:AO45" xr:uid="{B7D413FC-E1C7-4CF3-B86A-3B1109CD5B2F}">
      <formula1>(100*AM44)=ROUND(100*AM44, 0)</formula1>
    </dataValidation>
    <dataValidation type="whole" imeMode="disabled" operator="greaterThanOrEqual" allowBlank="1" showInputMessage="1" showErrorMessage="1" errorTitle="入力エラー" error="0以上の整数値を入力してください" sqref="AP44:AS45 AP29:AS30 AQ17:AS17" xr:uid="{4C71A9B6-C0D8-4A9C-B135-82ABD11685ED}">
      <formula1>1</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302D6-2462-4325-B320-8065437BBB18}">
  <sheetPr>
    <tabColor theme="1"/>
  </sheetPr>
  <dimension ref="A1"/>
  <sheetViews>
    <sheetView topLeftCell="A4" workbookViewId="0">
      <selection sqref="A1:XFD1048576"/>
    </sheetView>
  </sheetViews>
  <sheetFormatPr defaultColWidth="9" defaultRowHeight="13" x14ac:dyDescent="0.2"/>
  <cols>
    <col min="1" max="16384" width="9" style="293"/>
  </cols>
  <sheetData/>
  <phoneticPr fontId="5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串刺用【先頭】</vt:lpstr>
      <vt:lpstr>様式第１｜交付申請書</vt:lpstr>
      <vt:lpstr>定型様式1｜総括表</vt:lpstr>
      <vt:lpstr>定型様式2｜明細書【断熱材】</vt:lpstr>
      <vt:lpstr>定型様式2｜明細書【窓】</vt:lpstr>
      <vt:lpstr>定型様式2｜明細書【ガラス】</vt:lpstr>
      <vt:lpstr>定型様式2｜明細書【玄関ドア】</vt:lpstr>
      <vt:lpstr>定型様式2｜明細書【設備】</vt:lpstr>
      <vt:lpstr>串刺用【末尾】</vt:lpstr>
      <vt:lpstr>'定型様式1｜総括表'!Print_Area</vt:lpstr>
      <vt:lpstr>'定型様式2｜明細書【ガラス】'!Print_Area</vt:lpstr>
      <vt:lpstr>'定型様式2｜明細書【玄関ドア】'!Print_Area</vt:lpstr>
      <vt:lpstr>'定型様式2｜明細書【設備】'!Print_Area</vt:lpstr>
      <vt:lpstr>'定型様式2｜明細書【窓】'!Print_Area</vt:lpstr>
      <vt:lpstr>'定型様式2｜明細書【断熱材】'!Print_Area</vt:lpstr>
      <vt:lpstr>'様式第１｜交付申請書'!Print_Area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2022-03-07T06:28:54Z</dcterms:created>
  <dcterms:modified xsi:type="dcterms:W3CDTF">2022-12-09T04:31:34Z</dcterms:modified>
</cp:coreProperties>
</file>