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192.168.1.160\disk1\2022年度事業\11　断熱リフォーム（R4）\03_交付規程・様式／公募要領(R4)\04_公募要領\02_様式\R5年9月公募\R5年9月_トータル断熱\"/>
    </mc:Choice>
  </mc:AlternateContent>
  <xr:revisionPtr revIDLastSave="0" documentId="13_ncr:1_{BE0FB6E1-BD02-465E-86E7-7053C32DA4DE}" xr6:coauthVersionLast="47" xr6:coauthVersionMax="47" xr10:uidLastSave="{00000000-0000-0000-0000-000000000000}"/>
  <bookViews>
    <workbookView xWindow="-108" yWindow="-17388" windowWidth="30936" windowHeight="17496" tabRatio="961" firstSheet="1" activeTab="2" xr2:uid="{00000000-000D-0000-FFFF-FFFF00000000}"/>
  </bookViews>
  <sheets>
    <sheet name="串刺用【先頭】" sheetId="98" state="hidden" r:id="rId1"/>
    <sheet name="トータル（集個）" sheetId="102" r:id="rId2"/>
    <sheet name="様式第1｜交付申請書" sheetId="88" r:id="rId3"/>
    <sheet name="定型様式1｜総括表" sheetId="73" r:id="rId4"/>
    <sheet name="定型様式2｜明細書【ガラス】" sheetId="89" r:id="rId5"/>
    <sheet name="定型様式2｜明細書【窓】" sheetId="81" r:id="rId6"/>
    <sheet name="定型様式2｜明細書【断熱材】" sheetId="90" r:id="rId7"/>
    <sheet name="定型様式2｜明細書【玄関ドア】" sheetId="100" r:id="rId8"/>
    <sheet name="定型様式2｜明細書【設備】" sheetId="95" r:id="rId9"/>
    <sheet name="串刺用【末尾】" sheetId="99" state="hidden" r:id="rId10"/>
  </sheets>
  <definedNames>
    <definedName name="_xlnm.Print_Area" localSheetId="3">'定型様式1｜総括表'!$A$1:$BD$48</definedName>
    <definedName name="_xlnm.Print_Area" localSheetId="4">'定型様式2｜明細書【ガラス】'!$A$1:$BC$68</definedName>
    <definedName name="_xlnm.Print_Area" localSheetId="7">'定型様式2｜明細書【玄関ドア】'!$A$1:$BC$43</definedName>
    <definedName name="_xlnm.Print_Area" localSheetId="8">'定型様式2｜明細書【設備】'!$A$1:$BC$19</definedName>
    <definedName name="_xlnm.Print_Area" localSheetId="5">'定型様式2｜明細書【窓】'!$A$1:$BC$63</definedName>
    <definedName name="_xlnm.Print_Area" localSheetId="6">'定型様式2｜明細書【断熱材】'!$A$1:$BC$51</definedName>
    <definedName name="_xlnm.Print_Area" localSheetId="2">'様式第1｜交付申請書'!$A$1:$CN$119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7" i="89" l="1"/>
  <c r="I66" i="89"/>
  <c r="I65" i="89"/>
  <c r="I64" i="89"/>
  <c r="I63" i="89"/>
  <c r="I62" i="89"/>
  <c r="Q35" i="89" l="1"/>
  <c r="AK55" i="89"/>
  <c r="AK54" i="89"/>
  <c r="AK53" i="89"/>
  <c r="AK52" i="89"/>
  <c r="AK51" i="89"/>
  <c r="AK50" i="89"/>
  <c r="AK49" i="89"/>
  <c r="AK48" i="89"/>
  <c r="AK47" i="89"/>
  <c r="AK46" i="89"/>
  <c r="AK45" i="89"/>
  <c r="AK44" i="89"/>
  <c r="AK43" i="89"/>
  <c r="AK42" i="89"/>
  <c r="AK41" i="89"/>
  <c r="AK30" i="89" l="1"/>
  <c r="AK29" i="89"/>
  <c r="AK28" i="89"/>
  <c r="AK27" i="89"/>
  <c r="AK26" i="89"/>
  <c r="AK25" i="89"/>
  <c r="AK24" i="89"/>
  <c r="AK23" i="89"/>
  <c r="AK22" i="89"/>
  <c r="Q10" i="89" s="1"/>
  <c r="AK21" i="89"/>
  <c r="AK20" i="89"/>
  <c r="AK19" i="89"/>
  <c r="AK18" i="89"/>
  <c r="AK17" i="89"/>
  <c r="AK16" i="89"/>
  <c r="BC2" i="100"/>
  <c r="BC2" i="90"/>
  <c r="AW1" i="100"/>
  <c r="AW1" i="90"/>
  <c r="AV2" i="100"/>
  <c r="AV2" i="90"/>
  <c r="AV1" i="100"/>
  <c r="AV1" i="90"/>
  <c r="AT14" i="100"/>
  <c r="AO19" i="100" s="1"/>
  <c r="A168" i="100" l="1"/>
  <c r="AV1" i="95"/>
  <c r="AV2" i="95"/>
  <c r="AV1" i="81"/>
  <c r="AV2" i="81"/>
  <c r="AV2" i="89"/>
  <c r="AV1" i="89"/>
  <c r="A153" i="100" l="1"/>
  <c r="V29" i="73" s="1"/>
  <c r="AW1" i="73"/>
  <c r="AW2" i="73"/>
  <c r="BH17" i="88"/>
  <c r="AT15" i="95" l="1"/>
  <c r="BC2" i="95"/>
  <c r="AW1" i="95"/>
  <c r="AB19" i="95" l="1"/>
  <c r="AO19" i="95" s="1"/>
  <c r="A154" i="95" s="1"/>
  <c r="V43" i="73" s="1"/>
  <c r="CA3" i="88"/>
  <c r="BY45" i="88"/>
  <c r="BX46" i="88"/>
  <c r="BX45" i="88"/>
  <c r="AW2" i="100" l="1"/>
  <c r="AW2" i="90"/>
  <c r="V44" i="73"/>
  <c r="BY46" i="88"/>
  <c r="AW2" i="95"/>
  <c r="AW2" i="81"/>
  <c r="AW1" i="81"/>
  <c r="AW2" i="89"/>
  <c r="AW1" i="89"/>
  <c r="BC2" i="89"/>
  <c r="AX2" i="73"/>
  <c r="AX1" i="73"/>
  <c r="L50" i="88" l="1"/>
  <c r="BC2" i="81" l="1"/>
  <c r="BD2" i="73" l="1"/>
  <c r="AT12" i="90" l="1"/>
  <c r="AM11" i="90"/>
  <c r="AK55" i="81"/>
  <c r="AK54" i="81"/>
  <c r="AK53" i="81"/>
  <c r="AK52" i="81"/>
  <c r="AK51" i="81"/>
  <c r="AK50" i="81"/>
  <c r="AK49" i="81"/>
  <c r="AK48" i="81"/>
  <c r="AK47" i="81"/>
  <c r="AK46" i="81"/>
  <c r="AK45" i="81"/>
  <c r="AK44" i="81"/>
  <c r="Q35" i="81" s="1"/>
  <c r="AK43" i="81"/>
  <c r="AK42" i="81"/>
  <c r="AK41" i="81"/>
  <c r="AK30" i="81" l="1"/>
  <c r="AK29" i="81"/>
  <c r="AK28" i="81"/>
  <c r="AK27" i="81"/>
  <c r="AK26" i="81"/>
  <c r="AK25" i="81"/>
  <c r="AK24" i="81"/>
  <c r="AK23" i="81"/>
  <c r="AK22" i="81"/>
  <c r="AK21" i="81"/>
  <c r="AK20" i="81"/>
  <c r="AK19" i="81"/>
  <c r="AK18" i="81"/>
  <c r="AK17" i="81"/>
  <c r="AK16" i="81"/>
  <c r="Q10" i="81" l="1"/>
  <c r="AW56" i="89"/>
  <c r="AT16" i="89" l="1"/>
  <c r="AZ16" i="89" s="1"/>
  <c r="AW31" i="89"/>
  <c r="AT27" i="90" l="1"/>
  <c r="AM27" i="90"/>
  <c r="AT26" i="90"/>
  <c r="AW26" i="90" s="1"/>
  <c r="AM26" i="90"/>
  <c r="AT25" i="90"/>
  <c r="AM25" i="90"/>
  <c r="AT24" i="90"/>
  <c r="AM24" i="90"/>
  <c r="AT23" i="90"/>
  <c r="AM23" i="90"/>
  <c r="AT22" i="90"/>
  <c r="AM22" i="90"/>
  <c r="AT21" i="90"/>
  <c r="AM21" i="90"/>
  <c r="AT20" i="90"/>
  <c r="AM20" i="90"/>
  <c r="AT19" i="90"/>
  <c r="AM19" i="90"/>
  <c r="AT18" i="90"/>
  <c r="AM18" i="90"/>
  <c r="AT17" i="90"/>
  <c r="AM17" i="90"/>
  <c r="AT16" i="90"/>
  <c r="AW16" i="90" s="1"/>
  <c r="AM16" i="90"/>
  <c r="AT15" i="90"/>
  <c r="AM15" i="90"/>
  <c r="AT14" i="90"/>
  <c r="AW14" i="90" s="1"/>
  <c r="AM14" i="90"/>
  <c r="AT13" i="90"/>
  <c r="AM13" i="90"/>
  <c r="AW12" i="90"/>
  <c r="AM12" i="90"/>
  <c r="AT11" i="90"/>
  <c r="AT10" i="90"/>
  <c r="AM10" i="90"/>
  <c r="AW56" i="81"/>
  <c r="AT55" i="81"/>
  <c r="AZ55" i="81" s="1"/>
  <c r="AT54" i="81"/>
  <c r="AZ54" i="81" s="1"/>
  <c r="AT53" i="81"/>
  <c r="AZ53" i="81" s="1"/>
  <c r="AT52" i="81"/>
  <c r="AZ52" i="81" s="1"/>
  <c r="AT51" i="81"/>
  <c r="AZ51" i="81" s="1"/>
  <c r="AT50" i="81"/>
  <c r="AZ50" i="81" s="1"/>
  <c r="AT49" i="81"/>
  <c r="AZ49" i="81" s="1"/>
  <c r="AT48" i="81"/>
  <c r="AZ48" i="81" s="1"/>
  <c r="AT47" i="81"/>
  <c r="AZ47" i="81" s="1"/>
  <c r="AT46" i="81"/>
  <c r="AZ46" i="81" s="1"/>
  <c r="AT45" i="81"/>
  <c r="AZ45" i="81" s="1"/>
  <c r="AT44" i="81"/>
  <c r="AZ44" i="81" s="1"/>
  <c r="AT43" i="81"/>
  <c r="AZ43" i="81" s="1"/>
  <c r="AT42" i="81"/>
  <c r="AZ42" i="81" s="1"/>
  <c r="AT41" i="81"/>
  <c r="AZ41" i="81" s="1"/>
  <c r="AT22" i="81"/>
  <c r="AZ22" i="81" s="1"/>
  <c r="AT21" i="81"/>
  <c r="AZ21" i="81" s="1"/>
  <c r="AT20" i="81"/>
  <c r="AZ20" i="81" s="1"/>
  <c r="AW31" i="81"/>
  <c r="AT30" i="81"/>
  <c r="AZ30" i="81" s="1"/>
  <c r="AT29" i="81"/>
  <c r="AZ29" i="81" s="1"/>
  <c r="AT28" i="81"/>
  <c r="AZ28" i="81" s="1"/>
  <c r="AT27" i="81"/>
  <c r="AZ27" i="81" s="1"/>
  <c r="AT26" i="81"/>
  <c r="AZ26" i="81" s="1"/>
  <c r="AT25" i="81"/>
  <c r="AZ25" i="81" s="1"/>
  <c r="AT24" i="81"/>
  <c r="AZ24" i="81" s="1"/>
  <c r="AT23" i="81"/>
  <c r="AZ23" i="81" s="1"/>
  <c r="AT19" i="81"/>
  <c r="AZ19" i="81" s="1"/>
  <c r="AT18" i="81"/>
  <c r="AZ18" i="81" s="1"/>
  <c r="AT17" i="81"/>
  <c r="AZ17" i="81" s="1"/>
  <c r="AT16" i="81"/>
  <c r="AZ16" i="81" s="1"/>
  <c r="AT55" i="89"/>
  <c r="AZ55" i="89" s="1"/>
  <c r="AT54" i="89"/>
  <c r="AZ54" i="89" s="1"/>
  <c r="AT53" i="89"/>
  <c r="AZ53" i="89" s="1"/>
  <c r="AT52" i="89"/>
  <c r="AZ52" i="89" s="1"/>
  <c r="AT51" i="89"/>
  <c r="AZ51" i="89" s="1"/>
  <c r="AT50" i="89"/>
  <c r="AZ50" i="89" s="1"/>
  <c r="AT49" i="89"/>
  <c r="AZ49" i="89" s="1"/>
  <c r="AT48" i="89"/>
  <c r="AZ48" i="89" s="1"/>
  <c r="AT47" i="89"/>
  <c r="AZ47" i="89" s="1"/>
  <c r="AT46" i="89"/>
  <c r="AZ46" i="89" s="1"/>
  <c r="AT45" i="89"/>
  <c r="AZ45" i="89" s="1"/>
  <c r="AT44" i="89"/>
  <c r="AZ44" i="89" s="1"/>
  <c r="AT43" i="89"/>
  <c r="AZ43" i="89" s="1"/>
  <c r="AT42" i="89"/>
  <c r="AZ42" i="89" s="1"/>
  <c r="AT41" i="89"/>
  <c r="AZ41" i="89" s="1"/>
  <c r="AT30" i="89"/>
  <c r="AZ30" i="89" s="1"/>
  <c r="AT29" i="89"/>
  <c r="AZ29" i="89" s="1"/>
  <c r="AT28" i="89"/>
  <c r="AZ28" i="89" s="1"/>
  <c r="AT27" i="89"/>
  <c r="AZ27" i="89" s="1"/>
  <c r="AT26" i="89"/>
  <c r="AZ26" i="89" s="1"/>
  <c r="AT25" i="89"/>
  <c r="AZ25" i="89" s="1"/>
  <c r="AT24" i="89"/>
  <c r="AZ24" i="89" s="1"/>
  <c r="AT23" i="89"/>
  <c r="AZ23" i="89" s="1"/>
  <c r="AT22" i="89"/>
  <c r="AZ22" i="89" s="1"/>
  <c r="AT21" i="89"/>
  <c r="AZ21" i="89" s="1"/>
  <c r="AT20" i="89"/>
  <c r="AZ20" i="89" s="1"/>
  <c r="AT19" i="89"/>
  <c r="AZ19" i="89" s="1"/>
  <c r="AT18" i="89"/>
  <c r="AZ18" i="89" s="1"/>
  <c r="AT17" i="89"/>
  <c r="AZ17" i="89" s="1"/>
  <c r="G50" i="90"/>
  <c r="C47" i="90"/>
  <c r="C46" i="90"/>
  <c r="C45" i="90"/>
  <c r="C44" i="90"/>
  <c r="C43" i="90"/>
  <c r="C42" i="90"/>
  <c r="C41" i="90"/>
  <c r="C40" i="90"/>
  <c r="C39" i="90"/>
  <c r="G40" i="90" l="1"/>
  <c r="K40" i="90" s="1"/>
  <c r="G39" i="90"/>
  <c r="T39" i="90" s="1"/>
  <c r="M8" i="90"/>
  <c r="G42" i="90"/>
  <c r="K42" i="90" s="1"/>
  <c r="G45" i="90"/>
  <c r="K45" i="90" s="1"/>
  <c r="AA45" i="90" s="1"/>
  <c r="G44" i="90"/>
  <c r="K44" i="90" s="1"/>
  <c r="AA44" i="90" s="1"/>
  <c r="G47" i="90"/>
  <c r="K47" i="90" s="1"/>
  <c r="AA47" i="90" s="1"/>
  <c r="G43" i="90"/>
  <c r="K43" i="90" s="1"/>
  <c r="G46" i="90"/>
  <c r="K46" i="90" s="1"/>
  <c r="AA46" i="90" s="1"/>
  <c r="AZ56" i="89"/>
  <c r="AW24" i="90"/>
  <c r="AW22" i="90"/>
  <c r="AW20" i="90"/>
  <c r="AW18" i="90"/>
  <c r="AW10" i="90"/>
  <c r="AZ31" i="89"/>
  <c r="AZ31" i="81"/>
  <c r="I61" i="81" s="1"/>
  <c r="Z61" i="81" s="1"/>
  <c r="AO61" i="81" s="1"/>
  <c r="AZ56" i="81"/>
  <c r="I62" i="81" s="1"/>
  <c r="Z62" i="81" s="1"/>
  <c r="AO62" i="81" s="1"/>
  <c r="G41" i="90"/>
  <c r="K41" i="90" s="1"/>
  <c r="Z67" i="89" l="1"/>
  <c r="Z65" i="89"/>
  <c r="Z66" i="89"/>
  <c r="Z64" i="89"/>
  <c r="Z63" i="89"/>
  <c r="Z62" i="89"/>
  <c r="T45" i="90"/>
  <c r="T42" i="90"/>
  <c r="AA42" i="90" s="1"/>
  <c r="K39" i="90"/>
  <c r="AA39" i="90" s="1"/>
  <c r="T40" i="90"/>
  <c r="AA40" i="90" s="1"/>
  <c r="T44" i="90"/>
  <c r="T46" i="90"/>
  <c r="T47" i="90"/>
  <c r="T43" i="90"/>
  <c r="AA43" i="90"/>
  <c r="T41" i="90"/>
  <c r="AA41" i="90" s="1"/>
  <c r="AO45" i="90"/>
  <c r="AO63" i="81"/>
  <c r="A151" i="81" s="1"/>
  <c r="AO42" i="90" l="1"/>
  <c r="AO39" i="90"/>
  <c r="AO65" i="89"/>
  <c r="AO62" i="89"/>
  <c r="AO48" i="90" l="1"/>
  <c r="A152" i="90" s="1"/>
  <c r="AO68" i="89"/>
  <c r="A150" i="89" s="1"/>
  <c r="V28" i="73" l="1"/>
  <c r="V26" i="73"/>
  <c r="V27" i="73"/>
  <c r="V30" i="73" l="1"/>
  <c r="V31" i="73" s="1"/>
  <c r="V32" i="73" l="1"/>
  <c r="V45" i="73" s="1"/>
  <c r="V48" i="73" s="1"/>
  <c r="Y70" i="8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F5B5BCB4-4112-47D0-A9E2-565861B39EC9}">
      <text>
        <r>
          <rPr>
            <sz val="16"/>
            <color indexed="81"/>
            <rFont val="MS P ゴシック"/>
            <family val="3"/>
            <charset val="128"/>
          </rPr>
          <t>使用する製品の中空層の厚さを必ず確認の上、□⇒■にしてください。</t>
        </r>
      </text>
    </comment>
    <comment ref="AM37" authorId="0" shapeId="0" xr:uid="{6553039D-3753-446C-B343-C0EACA3C50F6}">
      <text>
        <r>
          <rPr>
            <sz val="16"/>
            <color indexed="81"/>
            <rFont val="MS P ゴシック"/>
            <family val="3"/>
            <charset val="128"/>
          </rPr>
          <t>使用する製品の中空層の厚さを必ず確認の上、□⇒■にしてください。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12" authorId="0" shapeId="0" xr:uid="{0677C9AC-B097-4E5C-9499-0AE7EADDB538}">
      <text>
        <r>
          <rPr>
            <sz val="16"/>
            <color indexed="81"/>
            <rFont val="MS P ゴシック"/>
            <family val="3"/>
            <charset val="128"/>
          </rPr>
          <t>使用する製品の中空層の厚さを必ず確認の上、□⇒■にしてください。</t>
        </r>
      </text>
    </comment>
    <comment ref="AM37" authorId="0" shapeId="0" xr:uid="{809E642F-AC7B-4230-AF9E-A971B1A938AA}">
      <text>
        <r>
          <rPr>
            <sz val="16"/>
            <color indexed="81"/>
            <rFont val="MS P ゴシック"/>
            <family val="3"/>
            <charset val="128"/>
          </rPr>
          <t>使用する製品の中空層の厚さを必ず確認の上、□⇒■にしてください。</t>
        </r>
      </text>
    </comment>
  </commentList>
</comments>
</file>

<file path=xl/sharedStrings.xml><?xml version="1.0" encoding="utf-8"?>
<sst xmlns="http://schemas.openxmlformats.org/spreadsheetml/2006/main" count="696" uniqueCount="312">
  <si>
    <t>円</t>
    <rPh sb="0" eb="1">
      <t>エン</t>
    </rPh>
    <phoneticPr fontId="4"/>
  </si>
  <si>
    <t>製品名</t>
    <rPh sb="0" eb="3">
      <t>セイヒンメイ</t>
    </rPh>
    <phoneticPr fontId="4"/>
  </si>
  <si>
    <t>※複数枚に及ぶ場合</t>
    <rPh sb="1" eb="4">
      <t>フクスウマイ</t>
    </rPh>
    <rPh sb="5" eb="6">
      <t>オヨ</t>
    </rPh>
    <rPh sb="7" eb="9">
      <t>バアイ</t>
    </rPh>
    <phoneticPr fontId="4"/>
  </si>
  <si>
    <t>種別</t>
    <rPh sb="0" eb="2">
      <t>シュベツ</t>
    </rPh>
    <phoneticPr fontId="4"/>
  </si>
  <si>
    <t>□</t>
  </si>
  <si>
    <t>木造（軸組工法）</t>
    <rPh sb="5" eb="6">
      <t>コウ</t>
    </rPh>
    <rPh sb="6" eb="7">
      <t>ホウ</t>
    </rPh>
    <phoneticPr fontId="4"/>
  </si>
  <si>
    <t>施工業者名</t>
    <rPh sb="0" eb="2">
      <t>セコウ</t>
    </rPh>
    <rPh sb="2" eb="4">
      <t>ギョウシャ</t>
    </rPh>
    <rPh sb="4" eb="5">
      <t>メイ</t>
    </rPh>
    <phoneticPr fontId="4"/>
  </si>
  <si>
    <t>日</t>
    <rPh sb="0" eb="1">
      <t>ヒ</t>
    </rPh>
    <phoneticPr fontId="4"/>
  </si>
  <si>
    <t>月</t>
    <rPh sb="0" eb="1">
      <t>ツキ</t>
    </rPh>
    <phoneticPr fontId="4"/>
  </si>
  <si>
    <t>年</t>
    <rPh sb="0" eb="1">
      <t>ネン</t>
    </rPh>
    <phoneticPr fontId="4"/>
  </si>
  <si>
    <t>メーカー名</t>
    <rPh sb="4" eb="5">
      <t>メイ</t>
    </rPh>
    <phoneticPr fontId="4"/>
  </si>
  <si>
    <t>その他</t>
    <rPh sb="2" eb="3">
      <t>タ</t>
    </rPh>
    <phoneticPr fontId="4"/>
  </si>
  <si>
    <t>（</t>
    <phoneticPr fontId="14"/>
  </si>
  <si>
    <t>）</t>
    <phoneticPr fontId="14"/>
  </si>
  <si>
    <t>ＳＲＣ造</t>
    <phoneticPr fontId="4"/>
  </si>
  <si>
    <t>構成</t>
    <rPh sb="0" eb="2">
      <t>コウセイ</t>
    </rPh>
    <phoneticPr fontId="4"/>
  </si>
  <si>
    <t>早見表を使用する</t>
    <rPh sb="0" eb="3">
      <t>ハヤミヒョウ</t>
    </rPh>
    <rPh sb="4" eb="6">
      <t>シヨウ</t>
    </rPh>
    <phoneticPr fontId="14"/>
  </si>
  <si>
    <t>幅（W)</t>
    <rPh sb="0" eb="1">
      <t>ハバ</t>
    </rPh>
    <phoneticPr fontId="4"/>
  </si>
  <si>
    <t>×</t>
    <phoneticPr fontId="4"/>
  </si>
  <si>
    <t>高さ（H)</t>
    <rPh sb="0" eb="1">
      <t>タカ</t>
    </rPh>
    <phoneticPr fontId="4"/>
  </si>
  <si>
    <t>計</t>
    <rPh sb="0" eb="1">
      <t>ケイ</t>
    </rPh>
    <phoneticPr fontId="4"/>
  </si>
  <si>
    <t>㎡</t>
    <phoneticPr fontId="4"/>
  </si>
  <si>
    <t>木造（枠組壁工法）</t>
    <phoneticPr fontId="4"/>
  </si>
  <si>
    <t>Ｓ造</t>
    <phoneticPr fontId="4"/>
  </si>
  <si>
    <t>ＲＣ造</t>
    <phoneticPr fontId="14"/>
  </si>
  <si>
    <t>部位</t>
    <rPh sb="0" eb="2">
      <t>ブイ</t>
    </rPh>
    <phoneticPr fontId="4"/>
  </si>
  <si>
    <t>熱伝導率
（λ値）</t>
    <rPh sb="0" eb="1">
      <t>ネツ</t>
    </rPh>
    <rPh sb="1" eb="4">
      <t>デンドウリツ</t>
    </rPh>
    <rPh sb="7" eb="8">
      <t>チ</t>
    </rPh>
    <phoneticPr fontId="4"/>
  </si>
  <si>
    <t>熱抵抗値
（R値）</t>
    <rPh sb="0" eb="1">
      <t>ネツ</t>
    </rPh>
    <rPh sb="1" eb="4">
      <t>テイコウチ</t>
    </rPh>
    <rPh sb="7" eb="8">
      <t>チ</t>
    </rPh>
    <phoneticPr fontId="4"/>
  </si>
  <si>
    <t>施工箇所</t>
    <rPh sb="0" eb="2">
      <t>セコウ</t>
    </rPh>
    <rPh sb="2" eb="4">
      <t>カショ</t>
    </rPh>
    <phoneticPr fontId="4"/>
  </si>
  <si>
    <t>面積（㎡）
(ａ)</t>
    <rPh sb="0" eb="2">
      <t>メンセキ</t>
    </rPh>
    <phoneticPr fontId="4"/>
  </si>
  <si>
    <t>面積計
(ａ)×(ｂ)</t>
    <rPh sb="0" eb="2">
      <t>メンセキ</t>
    </rPh>
    <rPh sb="2" eb="3">
      <t>ケイ</t>
    </rPh>
    <phoneticPr fontId="4"/>
  </si>
  <si>
    <t>窓サイズ（mm）</t>
    <rPh sb="0" eb="1">
      <t>マド</t>
    </rPh>
    <phoneticPr fontId="4"/>
  </si>
  <si>
    <t>個別計算をする</t>
    <rPh sb="0" eb="2">
      <t>コベツ</t>
    </rPh>
    <rPh sb="2" eb="4">
      <t>ケイサン</t>
    </rPh>
    <phoneticPr fontId="14"/>
  </si>
  <si>
    <t>支店名</t>
    <rPh sb="0" eb="3">
      <t>シテンメイ</t>
    </rPh>
    <phoneticPr fontId="4"/>
  </si>
  <si>
    <t>申請者</t>
    <rPh sb="0" eb="3">
      <t>シンセイシャ</t>
    </rPh>
    <phoneticPr fontId="4"/>
  </si>
  <si>
    <t>郵便番号</t>
    <rPh sb="0" eb="4">
      <t>ユウビンバンゴウ</t>
    </rPh>
    <phoneticPr fontId="4"/>
  </si>
  <si>
    <t>住所</t>
    <rPh sb="0" eb="2">
      <t>ジュウショ</t>
    </rPh>
    <phoneticPr fontId="4"/>
  </si>
  <si>
    <t>生年月日</t>
    <rPh sb="0" eb="2">
      <t>セイネン</t>
    </rPh>
    <rPh sb="2" eb="4">
      <t>ガッピ</t>
    </rPh>
    <phoneticPr fontId="4"/>
  </si>
  <si>
    <t>会社名</t>
    <rPh sb="0" eb="2">
      <t>カイシャ</t>
    </rPh>
    <rPh sb="2" eb="3">
      <t>メイ</t>
    </rPh>
    <phoneticPr fontId="4"/>
  </si>
  <si>
    <t>手続代行者</t>
    <rPh sb="0" eb="2">
      <t>テツヅ</t>
    </rPh>
    <rPh sb="2" eb="5">
      <t>ダイコウシャ</t>
    </rPh>
    <phoneticPr fontId="4"/>
  </si>
  <si>
    <t>住宅区分</t>
    <rPh sb="0" eb="2">
      <t>ジュウタク</t>
    </rPh>
    <rPh sb="2" eb="4">
      <t>クブン</t>
    </rPh>
    <phoneticPr fontId="4"/>
  </si>
  <si>
    <t>所有区分</t>
    <rPh sb="0" eb="2">
      <t>ショユウ</t>
    </rPh>
    <rPh sb="2" eb="4">
      <t>クブン</t>
    </rPh>
    <phoneticPr fontId="4"/>
  </si>
  <si>
    <t>電話番号</t>
    <rPh sb="0" eb="2">
      <t>デンワ</t>
    </rPh>
    <rPh sb="2" eb="4">
      <t>バンゴウ</t>
    </rPh>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</si>
  <si>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</si>
  <si>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</si>
  <si>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所　属</t>
    <rPh sb="0" eb="1">
      <t>トコロ</t>
    </rPh>
    <rPh sb="2" eb="3">
      <t>ゾク</t>
    </rPh>
    <phoneticPr fontId="4"/>
  </si>
  <si>
    <t>担当者</t>
    <rPh sb="0" eb="3">
      <t>タントウシャ</t>
    </rPh>
    <phoneticPr fontId="4"/>
  </si>
  <si>
    <t>住　所</t>
    <rPh sb="0" eb="1">
      <t>ジュウ</t>
    </rPh>
    <rPh sb="2" eb="3">
      <t>ショ</t>
    </rPh>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</si>
  <si>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</si>
  <si>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</si>
  <si>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</si>
  <si>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　　　（２）役員等が、自己、自社若しくは第三者の不正の利益を図る目的又は第三者に損害を加える
　　　　　　目的をもって、暴力団又は暴力団員を利用するなどしているとき。</t>
    <phoneticPr fontId="4"/>
  </si>
  <si>
    <t>　　　（３）役員等が、暴力団又は暴力団員に対して、資金等を供給し、又は便宜を供与するなど直接
　　　　　　的あるいは積極的に暴力団の維持、運営に協力し、若しくは関与しているとき。</t>
    <phoneticPr fontId="4"/>
  </si>
  <si>
    <t>　　　（４）役員等が、暴力団又は暴力団員であることを知りながらこれと社会的に非難されるべき
　　　　　　関係を有しているとき。</t>
    <phoneticPr fontId="4"/>
  </si>
  <si>
    <t>（</t>
    <phoneticPr fontId="4"/>
  </si>
  <si>
    <t>-</t>
  </si>
  <si>
    <t>グレード</t>
    <phoneticPr fontId="35"/>
  </si>
  <si>
    <t>ｘ</t>
    <phoneticPr fontId="35"/>
  </si>
  <si>
    <t>円</t>
    <rPh sb="0" eb="1">
      <t>エン</t>
    </rPh>
    <phoneticPr fontId="35"/>
  </si>
  <si>
    <t>求積表
番号</t>
    <rPh sb="0" eb="1">
      <t>キュウ</t>
    </rPh>
    <rPh sb="1" eb="2">
      <t>セキ</t>
    </rPh>
    <rPh sb="2" eb="3">
      <t>ヒョウ</t>
    </rPh>
    <rPh sb="4" eb="6">
      <t>バンゴウ</t>
    </rPh>
    <phoneticPr fontId="4"/>
  </si>
  <si>
    <t>G1</t>
    <phoneticPr fontId="30"/>
  </si>
  <si>
    <t>G2</t>
    <phoneticPr fontId="30"/>
  </si>
  <si>
    <t>総括表</t>
    <rPh sb="0" eb="1">
      <t>ソウ</t>
    </rPh>
    <rPh sb="1" eb="2">
      <t>カツ</t>
    </rPh>
    <rPh sb="2" eb="3">
      <t>ヒョウ</t>
    </rPh>
    <phoneticPr fontId="4"/>
  </si>
  <si>
    <t>＜住宅の概要＞</t>
    <rPh sb="1" eb="3">
      <t>ジュウタク</t>
    </rPh>
    <rPh sb="4" eb="6">
      <t>ガイヨウ</t>
    </rPh>
    <phoneticPr fontId="8"/>
  </si>
  <si>
    <t>工法</t>
    <rPh sb="0" eb="2">
      <t>コウホウ</t>
    </rPh>
    <phoneticPr fontId="26"/>
  </si>
  <si>
    <t>地域区分</t>
    <rPh sb="0" eb="2">
      <t>チイキ</t>
    </rPh>
    <rPh sb="2" eb="4">
      <t>クブン</t>
    </rPh>
    <phoneticPr fontId="26"/>
  </si>
  <si>
    <t>＜エネルギー計算＞</t>
    <rPh sb="6" eb="8">
      <t>ケイサン</t>
    </rPh>
    <phoneticPr fontId="8"/>
  </si>
  <si>
    <t>ガラス</t>
    <phoneticPr fontId="4"/>
  </si>
  <si>
    <t>明細書　【断熱材】</t>
    <rPh sb="0" eb="2">
      <t>メイサイ</t>
    </rPh>
    <rPh sb="2" eb="3">
      <t>ショ</t>
    </rPh>
    <rPh sb="5" eb="8">
      <t>ダンネツザイ</t>
    </rPh>
    <phoneticPr fontId="4"/>
  </si>
  <si>
    <t>所有</t>
    <rPh sb="0" eb="2">
      <t>ショユウ</t>
    </rPh>
    <phoneticPr fontId="4"/>
  </si>
  <si>
    <t>無</t>
    <rPh sb="0" eb="1">
      <t>ナシ</t>
    </rPh>
    <phoneticPr fontId="4"/>
  </si>
  <si>
    <t>有</t>
    <rPh sb="0" eb="1">
      <t>アリ</t>
    </rPh>
    <phoneticPr fontId="4"/>
  </si>
  <si>
    <t>グレード</t>
  </si>
  <si>
    <t>D1</t>
  </si>
  <si>
    <t>D2</t>
  </si>
  <si>
    <t>D3</t>
  </si>
  <si>
    <t>D4</t>
  </si>
  <si>
    <r>
      <rPr>
        <sz val="8"/>
        <color indexed="10"/>
        <rFont val="ＭＳ 明朝"/>
        <family val="1"/>
        <charset val="128"/>
      </rPr>
      <t>有にチェックされた方へ</t>
    </r>
    <r>
      <rPr>
        <sz val="13"/>
        <rFont val="ＭＳ 明朝"/>
        <family val="1"/>
        <charset val="128"/>
      </rPr>
      <t xml:space="preserve">
</t>
    </r>
    <r>
      <rPr>
        <sz val="12"/>
        <rFont val="ＭＳ 明朝"/>
        <family val="1"/>
        <charset val="128"/>
      </rPr>
      <t>補助金を重複して受け取れない場合があるので注意すること</t>
    </r>
    <rPh sb="0" eb="1">
      <t>アリ</t>
    </rPh>
    <rPh sb="9" eb="10">
      <t>カタ</t>
    </rPh>
    <rPh sb="12" eb="15">
      <t>ホジョキン</t>
    </rPh>
    <rPh sb="16" eb="18">
      <t>チョウフク</t>
    </rPh>
    <rPh sb="20" eb="21">
      <t>ウ</t>
    </rPh>
    <rPh sb="22" eb="23">
      <t>ト</t>
    </rPh>
    <rPh sb="26" eb="28">
      <t>バアイ</t>
    </rPh>
    <rPh sb="33" eb="35">
      <t>チュウイ</t>
    </rPh>
    <phoneticPr fontId="4"/>
  </si>
  <si>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4"/>
  </si>
  <si>
    <t>断熱材</t>
    <rPh sb="0" eb="3">
      <t>ダンネツザイ</t>
    </rPh>
    <phoneticPr fontId="4"/>
  </si>
  <si>
    <t>窓</t>
    <rPh sb="0" eb="1">
      <t>マド</t>
    </rPh>
    <phoneticPr fontId="4"/>
  </si>
  <si>
    <t>【個別】定型様式２</t>
    <rPh sb="1" eb="3">
      <t>コベツ</t>
    </rPh>
    <phoneticPr fontId="4"/>
  </si>
  <si>
    <t>※□の箇所は、該当項目に■を付ける</t>
    <rPh sb="3" eb="5">
      <t>カショ</t>
    </rPh>
    <rPh sb="9" eb="11">
      <t>コウモク</t>
    </rPh>
    <phoneticPr fontId="4"/>
  </si>
  <si>
    <t>平面図の
窓番号</t>
    <rPh sb="0" eb="3">
      <t>ヘイメンズ</t>
    </rPh>
    <rPh sb="5" eb="6">
      <t>マド</t>
    </rPh>
    <rPh sb="6" eb="8">
      <t>バンゴウ</t>
    </rPh>
    <phoneticPr fontId="4"/>
  </si>
  <si>
    <t>改修工法</t>
    <rPh sb="0" eb="2">
      <t>カイシュウ</t>
    </rPh>
    <rPh sb="2" eb="4">
      <t>コウホウ</t>
    </rPh>
    <phoneticPr fontId="4"/>
  </si>
  <si>
    <t>カバー工法</t>
    <rPh sb="3" eb="5">
      <t>コウホウ</t>
    </rPh>
    <phoneticPr fontId="35"/>
  </si>
  <si>
    <t>内窓取付</t>
    <rPh sb="0" eb="1">
      <t>ウチ</t>
    </rPh>
    <rPh sb="1" eb="2">
      <t>マド</t>
    </rPh>
    <rPh sb="2" eb="4">
      <t>トリツケ</t>
    </rPh>
    <phoneticPr fontId="35"/>
  </si>
  <si>
    <t>断熱改修
施工面積（㎡）</t>
    <rPh sb="0" eb="2">
      <t>ダンネツ</t>
    </rPh>
    <rPh sb="2" eb="4">
      <t>カイシュウ</t>
    </rPh>
    <rPh sb="5" eb="7">
      <t>セコウ</t>
    </rPh>
    <rPh sb="7" eb="9">
      <t>メンセキ</t>
    </rPh>
    <phoneticPr fontId="4"/>
  </si>
  <si>
    <t>【個別】定型様式１</t>
    <rPh sb="1" eb="3">
      <t>コベツ</t>
    </rPh>
    <phoneticPr fontId="4"/>
  </si>
  <si>
    <t>合計
熱抵抗値</t>
    <rPh sb="0" eb="2">
      <t>ゴウケイ</t>
    </rPh>
    <rPh sb="3" eb="4">
      <t>ネツ</t>
    </rPh>
    <rPh sb="4" eb="6">
      <t>テイコウ</t>
    </rPh>
    <rPh sb="6" eb="7">
      <t>チ</t>
    </rPh>
    <phoneticPr fontId="4"/>
  </si>
  <si>
    <t>施工面積（㎡）</t>
    <rPh sb="0" eb="2">
      <t>セコウ</t>
    </rPh>
    <rPh sb="2" eb="4">
      <t>メンセキ</t>
    </rPh>
    <phoneticPr fontId="35"/>
  </si>
  <si>
    <t>補助単価（円）</t>
    <rPh sb="0" eb="2">
      <t>ホジョ</t>
    </rPh>
    <rPh sb="2" eb="4">
      <t>タンカ</t>
    </rPh>
    <rPh sb="5" eb="6">
      <t>エン</t>
    </rPh>
    <phoneticPr fontId="35"/>
  </si>
  <si>
    <t>天井</t>
    <rPh sb="0" eb="2">
      <t>テンジョウ</t>
    </rPh>
    <phoneticPr fontId="4"/>
  </si>
  <si>
    <t>外壁</t>
    <rPh sb="0" eb="2">
      <t>ガイヘキ</t>
    </rPh>
    <phoneticPr fontId="4"/>
  </si>
  <si>
    <t>床</t>
    <rPh sb="0" eb="1">
      <t>ユカ</t>
    </rPh>
    <phoneticPr fontId="4"/>
  </si>
  <si>
    <t>補助単価（円）</t>
    <rPh sb="0" eb="2">
      <t>ホジョ</t>
    </rPh>
    <rPh sb="2" eb="4">
      <t>タンカ</t>
    </rPh>
    <rPh sb="5" eb="6">
      <t>エン</t>
    </rPh>
    <phoneticPr fontId="4"/>
  </si>
  <si>
    <t>地域1～3</t>
    <rPh sb="0" eb="2">
      <t>チイキ</t>
    </rPh>
    <phoneticPr fontId="4"/>
  </si>
  <si>
    <t>地域4～8</t>
    <rPh sb="0" eb="2">
      <t>チイキ</t>
    </rPh>
    <phoneticPr fontId="4"/>
  </si>
  <si>
    <t>窓数
(ｂ)</t>
    <rPh sb="0" eb="1">
      <t>マド</t>
    </rPh>
    <rPh sb="1" eb="2">
      <t>スウ</t>
    </rPh>
    <phoneticPr fontId="4"/>
  </si>
  <si>
    <t>グレード</t>
    <phoneticPr fontId="4"/>
  </si>
  <si>
    <t>一層目</t>
    <rPh sb="0" eb="2">
      <t>イッソウ</t>
    </rPh>
    <rPh sb="2" eb="3">
      <t>メ</t>
    </rPh>
    <phoneticPr fontId="4"/>
  </si>
  <si>
    <t>㎡</t>
    <phoneticPr fontId="4"/>
  </si>
  <si>
    <t>二層目</t>
    <rPh sb="0" eb="2">
      <t>ニソウ</t>
    </rPh>
    <rPh sb="2" eb="3">
      <t>メ</t>
    </rPh>
    <phoneticPr fontId="4"/>
  </si>
  <si>
    <t>㎡</t>
    <phoneticPr fontId="4"/>
  </si>
  <si>
    <t>ｘ</t>
    <phoneticPr fontId="4"/>
  </si>
  <si>
    <t>㎡</t>
    <phoneticPr fontId="4"/>
  </si>
  <si>
    <t>ｘ</t>
    <phoneticPr fontId="4"/>
  </si>
  <si>
    <t>ｘ</t>
    <phoneticPr fontId="4"/>
  </si>
  <si>
    <t>合計</t>
    <rPh sb="0" eb="2">
      <t>ゴウケイ</t>
    </rPh>
    <phoneticPr fontId="4"/>
  </si>
  <si>
    <t>地域区分</t>
    <rPh sb="0" eb="2">
      <t>チイキ</t>
    </rPh>
    <rPh sb="2" eb="4">
      <t>クブン</t>
    </rPh>
    <phoneticPr fontId="4"/>
  </si>
  <si>
    <t/>
  </si>
  <si>
    <t>／</t>
    <phoneticPr fontId="4"/>
  </si>
  <si>
    <t>ページ）</t>
    <phoneticPr fontId="4"/>
  </si>
  <si>
    <t>補助対象経費の合計（円）</t>
    <rPh sb="10" eb="11">
      <t>エン</t>
    </rPh>
    <phoneticPr fontId="26"/>
  </si>
  <si>
    <t>補助対象経費（Ａ）</t>
  </si>
  <si>
    <t>建材名</t>
    <rPh sb="0" eb="2">
      <t>ケンザイ</t>
    </rPh>
    <rPh sb="2" eb="3">
      <t>メイ</t>
    </rPh>
    <phoneticPr fontId="4"/>
  </si>
  <si>
    <t>＜補助対象経費の算出＞</t>
    <rPh sb="8" eb="10">
      <t>サンシュツ</t>
    </rPh>
    <phoneticPr fontId="4"/>
  </si>
  <si>
    <t>補助対象経費（円）</t>
    <rPh sb="0" eb="2">
      <t>ホジョ</t>
    </rPh>
    <rPh sb="2" eb="4">
      <t>タイショウ</t>
    </rPh>
    <rPh sb="7" eb="8">
      <t>エン</t>
    </rPh>
    <phoneticPr fontId="4"/>
  </si>
  <si>
    <t>補助対象経費の合計（円）</t>
    <rPh sb="0" eb="2">
      <t>ホジョ</t>
    </rPh>
    <rPh sb="2" eb="4">
      <t>タイショウ</t>
    </rPh>
    <rPh sb="7" eb="9">
      <t>ゴウケイ</t>
    </rPh>
    <rPh sb="10" eb="11">
      <t>エン</t>
    </rPh>
    <phoneticPr fontId="4"/>
  </si>
  <si>
    <t>ガラス交換</t>
    <rPh sb="3" eb="5">
      <t>コウカン</t>
    </rPh>
    <phoneticPr fontId="35"/>
  </si>
  <si>
    <t>ガラスサイズ（mm）</t>
    <phoneticPr fontId="4"/>
  </si>
  <si>
    <t>（</t>
    <phoneticPr fontId="4"/>
  </si>
  <si>
    <t>／</t>
    <phoneticPr fontId="4"/>
  </si>
  <si>
    <t>ページ）</t>
    <phoneticPr fontId="4"/>
  </si>
  <si>
    <t>（ふりがな）</t>
    <phoneticPr fontId="4"/>
  </si>
  <si>
    <t xml:space="preserve"> 円（税抜)</t>
    <phoneticPr fontId="4"/>
  </si>
  <si>
    <t>（</t>
    <phoneticPr fontId="4"/>
  </si>
  <si>
    <t>）</t>
    <phoneticPr fontId="4"/>
  </si>
  <si>
    <t>－</t>
    <phoneticPr fontId="4"/>
  </si>
  <si>
    <t>E-mail</t>
    <phoneticPr fontId="4"/>
  </si>
  <si>
    <t>)</t>
    <phoneticPr fontId="4"/>
  </si>
  <si>
    <t>（注）この申請書には、以下の書面を添付すること。</t>
    <rPh sb="1" eb="2">
      <t>チュウ</t>
    </rPh>
    <rPh sb="5" eb="8">
      <t>シンセイショ</t>
    </rPh>
    <rPh sb="11" eb="13">
      <t>イカ</t>
    </rPh>
    <rPh sb="14" eb="16">
      <t>ショメン</t>
    </rPh>
    <rPh sb="17" eb="19">
      <t>テンプ</t>
    </rPh>
    <phoneticPr fontId="4"/>
  </si>
  <si>
    <t>暴力団排除に関する誓約事項（別紙１）</t>
    <rPh sb="0" eb="3">
      <t>ボウリョクダン</t>
    </rPh>
    <rPh sb="3" eb="5">
      <t>ハイジョ</t>
    </rPh>
    <rPh sb="6" eb="7">
      <t>カン</t>
    </rPh>
    <rPh sb="9" eb="11">
      <t>セイヤク</t>
    </rPh>
    <rPh sb="11" eb="13">
      <t>ジコウ</t>
    </rPh>
    <rPh sb="14" eb="16">
      <t>ベッシ</t>
    </rPh>
    <phoneticPr fontId="4"/>
  </si>
  <si>
    <t>ガラス交換</t>
    <rPh sb="3" eb="5">
      <t>コウカン</t>
    </rPh>
    <phoneticPr fontId="4"/>
  </si>
  <si>
    <t>カバー工法</t>
    <rPh sb="3" eb="5">
      <t>コウホウ</t>
    </rPh>
    <phoneticPr fontId="4"/>
  </si>
  <si>
    <t>製品名
（シリーズ名）</t>
    <rPh sb="0" eb="3">
      <t>セイヒンメイ</t>
    </rPh>
    <rPh sb="9" eb="10">
      <t>メイ</t>
    </rPh>
    <phoneticPr fontId="4"/>
  </si>
  <si>
    <t>グレード</t>
    <phoneticPr fontId="4"/>
  </si>
  <si>
    <t>×</t>
    <phoneticPr fontId="4"/>
  </si>
  <si>
    <t>W5</t>
    <phoneticPr fontId="30"/>
  </si>
  <si>
    <t>W6</t>
    <phoneticPr fontId="30"/>
  </si>
  <si>
    <t>小数点第1位まで、2位切捨て
↓（自動計算）</t>
    <rPh sb="0" eb="3">
      <t>ショウスウテン</t>
    </rPh>
    <rPh sb="3" eb="4">
      <t>ダイ</t>
    </rPh>
    <rPh sb="5" eb="6">
      <t>イ</t>
    </rPh>
    <rPh sb="10" eb="11">
      <t>イ</t>
    </rPh>
    <rPh sb="11" eb="13">
      <t>キリス</t>
    </rPh>
    <rPh sb="17" eb="19">
      <t>ジドウ</t>
    </rPh>
    <rPh sb="19" eb="21">
      <t>ケイサン</t>
    </rPh>
    <phoneticPr fontId="4"/>
  </si>
  <si>
    <t>㎡</t>
    <phoneticPr fontId="4"/>
  </si>
  <si>
    <t>㎡</t>
    <phoneticPr fontId="4"/>
  </si>
  <si>
    <t>居住区分</t>
    <rPh sb="0" eb="2">
      <t>キョジュウ</t>
    </rPh>
    <rPh sb="2" eb="4">
      <t>クブン</t>
    </rPh>
    <phoneticPr fontId="4"/>
  </si>
  <si>
    <t>居住</t>
    <phoneticPr fontId="4"/>
  </si>
  <si>
    <t>他の補助金等
への申請</t>
    <rPh sb="0" eb="1">
      <t>タ</t>
    </rPh>
    <rPh sb="2" eb="5">
      <t>ホジョキン</t>
    </rPh>
    <rPh sb="5" eb="6">
      <t>トウ</t>
    </rPh>
    <rPh sb="9" eb="11">
      <t>シンセイ</t>
    </rPh>
    <phoneticPr fontId="4"/>
  </si>
  <si>
    <t>㎡</t>
    <phoneticPr fontId="4"/>
  </si>
  <si>
    <t>（小数点第２位まで、３位切捨て）</t>
    <rPh sb="1" eb="4">
      <t>ショウスウテン</t>
    </rPh>
    <rPh sb="4" eb="5">
      <t>ダイ</t>
    </rPh>
    <rPh sb="6" eb="7">
      <t>イ</t>
    </rPh>
    <rPh sb="11" eb="12">
      <t>イ</t>
    </rPh>
    <rPh sb="12" eb="14">
      <t>キリス</t>
    </rPh>
    <phoneticPr fontId="4"/>
  </si>
  <si>
    <t>〒</t>
    <phoneticPr fontId="4"/>
  </si>
  <si>
    <t>－</t>
    <phoneticPr fontId="4"/>
  </si>
  <si>
    <t>グレード</t>
    <phoneticPr fontId="4"/>
  </si>
  <si>
    <r>
      <t xml:space="preserve">厚み
</t>
    </r>
    <r>
      <rPr>
        <sz val="12"/>
        <rFont val="ＭＳ Ｐゴシック"/>
        <family val="3"/>
        <charset val="128"/>
      </rPr>
      <t>(mm)</t>
    </r>
    <rPh sb="0" eb="1">
      <t>アツ</t>
    </rPh>
    <phoneticPr fontId="4"/>
  </si>
  <si>
    <r>
      <rPr>
        <sz val="14"/>
        <rFont val="ＭＳ Ｐゴシック"/>
        <family val="3"/>
        <charset val="128"/>
      </rPr>
      <t>施工面積</t>
    </r>
    <r>
      <rPr>
        <sz val="12"/>
        <rFont val="ＭＳ Ｐゴシック"/>
        <family val="3"/>
        <charset val="128"/>
      </rPr>
      <t>（㎡）</t>
    </r>
    <rPh sb="0" eb="2">
      <t>セコウ</t>
    </rPh>
    <rPh sb="2" eb="4">
      <t>メンセキ</t>
    </rPh>
    <phoneticPr fontId="4"/>
  </si>
  <si>
    <t>工事対象
住宅の住所</t>
    <rPh sb="0" eb="2">
      <t>コウジ</t>
    </rPh>
    <rPh sb="2" eb="4">
      <t>タイショウ</t>
    </rPh>
    <rPh sb="5" eb="7">
      <t>ジュウタク</t>
    </rPh>
    <rPh sb="8" eb="10">
      <t>ジュウショ</t>
    </rPh>
    <phoneticPr fontId="4"/>
  </si>
  <si>
    <t>明細書【ガラス】</t>
    <rPh sb="0" eb="3">
      <t>メイサイショ</t>
    </rPh>
    <phoneticPr fontId="4"/>
  </si>
  <si>
    <t>明細書【窓】</t>
    <rPh sb="0" eb="3">
      <t>メイサイショ</t>
    </rPh>
    <rPh sb="4" eb="5">
      <t>マド</t>
    </rPh>
    <phoneticPr fontId="4"/>
  </si>
  <si>
    <t>延べ床面積</t>
    <rPh sb="0" eb="1">
      <t>ノ</t>
    </rPh>
    <rPh sb="2" eb="5">
      <t>ユカメンセキ</t>
    </rPh>
    <phoneticPr fontId="26"/>
  </si>
  <si>
    <t>■</t>
  </si>
  <si>
    <t>記</t>
    <rPh sb="0" eb="1">
      <t>キ</t>
    </rPh>
    <phoneticPr fontId="4"/>
  </si>
  <si>
    <t>着工予定日</t>
    <rPh sb="0" eb="2">
      <t>チャッコウ</t>
    </rPh>
    <rPh sb="2" eb="5">
      <t>ヨテイビ</t>
    </rPh>
    <phoneticPr fontId="4"/>
  </si>
  <si>
    <t>　　　（１）法人等（個人、法人又は団体をいう。）が、暴力団（暴力団員による不当な行為の防止に　
　　　　　　関する法律（平成３年法律第７７号）第２条第２号に規定する暴力団をいう。以下同じ。）で
　　　　　　あるとき又は法人等の役員等（個人である場合はその者、法人である場合は役員、団体であ
　　　　　　る場合は代表者、理事等、その他経営に実質的に関与している者をいう。以下同じ。）が、
　　　　　　暴力団員（同法第２条第６号に規定する暴力団員をいう。以下同じ。）であるとき。</t>
    <rPh sb="202" eb="203">
      <t>イン</t>
    </rPh>
    <phoneticPr fontId="4"/>
  </si>
  <si>
    <t>枚数
(ｂ)</t>
    <rPh sb="0" eb="2">
      <t>マイスウ</t>
    </rPh>
    <phoneticPr fontId="4"/>
  </si>
  <si>
    <t>役　職　名
代表者氏名</t>
    <rPh sb="0" eb="1">
      <t>ヤク</t>
    </rPh>
    <rPh sb="2" eb="3">
      <t>ショク</t>
    </rPh>
    <rPh sb="4" eb="5">
      <t>ナ</t>
    </rPh>
    <rPh sb="6" eb="8">
      <t>ダイヒョウ</t>
    </rPh>
    <rPh sb="8" eb="9">
      <t>シャ</t>
    </rPh>
    <rPh sb="9" eb="11">
      <t>シメイ</t>
    </rPh>
    <phoneticPr fontId="4"/>
  </si>
  <si>
    <t>１.申請者情報</t>
    <rPh sb="2" eb="5">
      <t>シンセイシャ</t>
    </rPh>
    <rPh sb="5" eb="7">
      <t>ジョウホウ</t>
    </rPh>
    <phoneticPr fontId="4"/>
  </si>
  <si>
    <t>申請者名</t>
    <rPh sb="0" eb="3">
      <t>シンセイシャ</t>
    </rPh>
    <rPh sb="3" eb="4">
      <t>メイ</t>
    </rPh>
    <phoneticPr fontId="4"/>
  </si>
  <si>
    <t>２.工事対象住宅の情報</t>
    <rPh sb="2" eb="4">
      <t>コウジ</t>
    </rPh>
    <rPh sb="4" eb="6">
      <t>タイショウ</t>
    </rPh>
    <rPh sb="6" eb="8">
      <t>ジュウタク</t>
    </rPh>
    <rPh sb="9" eb="11">
      <t>ジョウホウ</t>
    </rPh>
    <phoneticPr fontId="4"/>
  </si>
  <si>
    <t>築年数</t>
    <rPh sb="0" eb="1">
      <t>チク</t>
    </rPh>
    <rPh sb="1" eb="3">
      <t>ネンスウ</t>
    </rPh>
    <phoneticPr fontId="4"/>
  </si>
  <si>
    <t>申請又は申請予定の
補助金等の名称</t>
    <rPh sb="0" eb="2">
      <t>シンセイ</t>
    </rPh>
    <rPh sb="2" eb="3">
      <t>マタ</t>
    </rPh>
    <rPh sb="4" eb="6">
      <t>シンセイ</t>
    </rPh>
    <rPh sb="6" eb="8">
      <t>ヨテイ</t>
    </rPh>
    <rPh sb="10" eb="13">
      <t>ホジョキン</t>
    </rPh>
    <rPh sb="13" eb="14">
      <t>トウ</t>
    </rPh>
    <rPh sb="15" eb="17">
      <t>メイショウ</t>
    </rPh>
    <phoneticPr fontId="4"/>
  </si>
  <si>
    <t>３.補助金交付申請額</t>
    <phoneticPr fontId="4"/>
  </si>
  <si>
    <t>＜補助金交付申請額の算出＞　</t>
    <rPh sb="1" eb="4">
      <t>ホジョキン</t>
    </rPh>
    <rPh sb="4" eb="6">
      <t>コウフ</t>
    </rPh>
    <rPh sb="6" eb="8">
      <t>シンセイ</t>
    </rPh>
    <rPh sb="8" eb="9">
      <t>ガク</t>
    </rPh>
    <rPh sb="9" eb="10">
      <t>テイガク</t>
    </rPh>
    <rPh sb="10" eb="12">
      <t>サンシュツ</t>
    </rPh>
    <phoneticPr fontId="8"/>
  </si>
  <si>
    <t>カバー工法窓取付</t>
    <rPh sb="3" eb="5">
      <t>コウホウ</t>
    </rPh>
    <rPh sb="5" eb="6">
      <t>マド</t>
    </rPh>
    <rPh sb="6" eb="8">
      <t>トリツケ</t>
    </rPh>
    <phoneticPr fontId="4"/>
  </si>
  <si>
    <t>（別紙１）</t>
    <rPh sb="1" eb="3">
      <t>ベッシ</t>
    </rPh>
    <phoneticPr fontId="4"/>
  </si>
  <si>
    <t>＜明細書で建材ごとに算出された上記、補助対象経費について＞</t>
    <rPh sb="1" eb="4">
      <t>メイサイショ</t>
    </rPh>
    <rPh sb="5" eb="7">
      <t>ケンザイ</t>
    </rPh>
    <rPh sb="10" eb="12">
      <t>サンシュツ</t>
    </rPh>
    <rPh sb="15" eb="17">
      <t>ジョウキ</t>
    </rPh>
    <rPh sb="18" eb="20">
      <t>ホジョ</t>
    </rPh>
    <rPh sb="20" eb="22">
      <t>タイショウ</t>
    </rPh>
    <rPh sb="22" eb="24">
      <t>ケイヒ</t>
    </rPh>
    <phoneticPr fontId="4"/>
  </si>
  <si>
    <t>見積書による補助対象経費より低い</t>
    <rPh sb="0" eb="3">
      <t>ミツモリショ</t>
    </rPh>
    <rPh sb="6" eb="8">
      <t>ホジョ</t>
    </rPh>
    <rPh sb="8" eb="10">
      <t>タイショウ</t>
    </rPh>
    <rPh sb="10" eb="12">
      <t>ケイヒ</t>
    </rPh>
    <rPh sb="14" eb="15">
      <t>ヒク</t>
    </rPh>
    <phoneticPr fontId="4"/>
  </si>
  <si>
    <t>見積書による補助対象経費より高い</t>
    <rPh sb="0" eb="3">
      <t>ミツモリショ</t>
    </rPh>
    <rPh sb="6" eb="8">
      <t>ホジョ</t>
    </rPh>
    <rPh sb="8" eb="10">
      <t>タイショウ</t>
    </rPh>
    <rPh sb="10" eb="12">
      <t>ケイヒ</t>
    </rPh>
    <rPh sb="14" eb="15">
      <t>タカ</t>
    </rPh>
    <phoneticPr fontId="4"/>
  </si>
  <si>
    <t>５.手続代行者　担当者情報</t>
    <rPh sb="2" eb="4">
      <t>テツヅ</t>
    </rPh>
    <rPh sb="4" eb="7">
      <t>ダイコウシャ</t>
    </rPh>
    <rPh sb="8" eb="11">
      <t>タントウシャ</t>
    </rPh>
    <rPh sb="11" eb="13">
      <t>ジョウホウ</t>
    </rPh>
    <phoneticPr fontId="4"/>
  </si>
  <si>
    <t>↓【様式１　交付申請書】の「3．補助金交付申請額」に転記</t>
    <rPh sb="2" eb="4">
      <t>ヨウシキ</t>
    </rPh>
    <rPh sb="6" eb="8">
      <t>コウフ</t>
    </rPh>
    <rPh sb="8" eb="11">
      <t>シンセイショ</t>
    </rPh>
    <rPh sb="16" eb="19">
      <t>ホジョキン</t>
    </rPh>
    <rPh sb="19" eb="21">
      <t>コウフ</t>
    </rPh>
    <rPh sb="21" eb="23">
      <t>シンセイ</t>
    </rPh>
    <rPh sb="23" eb="24">
      <t>ガク</t>
    </rPh>
    <rPh sb="24" eb="25">
      <t>テイガク</t>
    </rPh>
    <rPh sb="26" eb="28">
      <t>テンキ</t>
    </rPh>
    <phoneticPr fontId="4"/>
  </si>
  <si>
    <t>…自動計算</t>
    <rPh sb="1" eb="3">
      <t>ジドウ</t>
    </rPh>
    <rPh sb="3" eb="5">
      <t>ケイサン</t>
    </rPh>
    <phoneticPr fontId="4"/>
  </si>
  <si>
    <t>…申請者入力欄</t>
    <rPh sb="1" eb="4">
      <t>シンセイシャ</t>
    </rPh>
    <rPh sb="4" eb="6">
      <t>ニュウリョク</t>
    </rPh>
    <rPh sb="6" eb="7">
      <t>ラン</t>
    </rPh>
    <phoneticPr fontId="4"/>
  </si>
  <si>
    <t>姿図の
ガラス
番号</t>
    <rPh sb="0" eb="1">
      <t>スガタ</t>
    </rPh>
    <rPh sb="1" eb="2">
      <t>ズ</t>
    </rPh>
    <rPh sb="8" eb="10">
      <t>バンゴウ</t>
    </rPh>
    <phoneticPr fontId="4"/>
  </si>
  <si>
    <t>集合住宅（個別）</t>
    <rPh sb="0" eb="2">
      <t>シュウゴウ</t>
    </rPh>
    <rPh sb="2" eb="4">
      <t>ジュウタク</t>
    </rPh>
    <rPh sb="5" eb="7">
      <t>コベツ</t>
    </rPh>
    <phoneticPr fontId="4"/>
  </si>
  <si>
    <t>（既存住宅における断熱リフォーム支援事業）</t>
    <rPh sb="1" eb="3">
      <t>キソン</t>
    </rPh>
    <rPh sb="3" eb="5">
      <t>ジュウタク</t>
    </rPh>
    <rPh sb="9" eb="11">
      <t>ダンネツ</t>
    </rPh>
    <rPh sb="16" eb="18">
      <t>シエン</t>
    </rPh>
    <rPh sb="18" eb="20">
      <t>ジギョウ</t>
    </rPh>
    <phoneticPr fontId="4"/>
  </si>
  <si>
    <t>【個別】定型様式２</t>
  </si>
  <si>
    <t>【個別】定型様式2</t>
  </si>
  <si>
    <t>補助申請額</t>
    <phoneticPr fontId="26"/>
  </si>
  <si>
    <t>熱交換型換気設備等</t>
    <phoneticPr fontId="4"/>
  </si>
  <si>
    <t>・見積書の各項目が税込金額で記載されている場合、必ず[税抜]に修正して作成すること。</t>
    <rPh sb="1" eb="4">
      <t>ミツモリショ</t>
    </rPh>
    <rPh sb="5" eb="8">
      <t>カクコウモク</t>
    </rPh>
    <rPh sb="9" eb="11">
      <t>ゼイコミ</t>
    </rPh>
    <rPh sb="11" eb="13">
      <t>キンガク</t>
    </rPh>
    <rPh sb="14" eb="16">
      <t>キサイ</t>
    </rPh>
    <rPh sb="21" eb="23">
      <t>バアイ</t>
    </rPh>
    <rPh sb="24" eb="25">
      <t>カナラ</t>
    </rPh>
    <rPh sb="27" eb="29">
      <t>ゼイヌキ</t>
    </rPh>
    <rPh sb="31" eb="33">
      <t>シュウセイ</t>
    </rPh>
    <rPh sb="35" eb="37">
      <t>サクセイ</t>
    </rPh>
    <phoneticPr fontId="4"/>
  </si>
  <si>
    <t>＜見積書の補助対象経費＞</t>
    <rPh sb="1" eb="4">
      <t>ミツモリショ</t>
    </rPh>
    <rPh sb="9" eb="11">
      <t>ケイヒ</t>
    </rPh>
    <phoneticPr fontId="4"/>
  </si>
  <si>
    <t>熱交換型換気設備等</t>
    <rPh sb="0" eb="8">
      <t>ネツコウカンガタカンキセツビ</t>
    </rPh>
    <rPh sb="8" eb="9">
      <t>トウ</t>
    </rPh>
    <phoneticPr fontId="4"/>
  </si>
  <si>
    <t>費目</t>
    <rPh sb="0" eb="2">
      <t>ヒモク</t>
    </rPh>
    <phoneticPr fontId="4"/>
  </si>
  <si>
    <t>種目</t>
    <rPh sb="0" eb="2">
      <t>シュモク</t>
    </rPh>
    <phoneticPr fontId="4"/>
  </si>
  <si>
    <t>製品型番</t>
    <rPh sb="0" eb="2">
      <t>セイヒン</t>
    </rPh>
    <rPh sb="2" eb="4">
      <t>カタバン</t>
    </rPh>
    <phoneticPr fontId="4"/>
  </si>
  <si>
    <t>熱交換率（%）</t>
    <rPh sb="0" eb="1">
      <t>ネツ</t>
    </rPh>
    <rPh sb="1" eb="3">
      <t>コウカン</t>
    </rPh>
    <rPh sb="3" eb="4">
      <t>リツ</t>
    </rPh>
    <phoneticPr fontId="65"/>
  </si>
  <si>
    <t>数量</t>
    <rPh sb="0" eb="2">
      <t>スウリョウ</t>
    </rPh>
    <phoneticPr fontId="4"/>
  </si>
  <si>
    <r>
      <t xml:space="preserve">金額（円） [税抜]
</t>
    </r>
    <r>
      <rPr>
        <sz val="16"/>
        <rFont val="ＭＳ Ｐゴシック"/>
        <family val="3"/>
        <charset val="128"/>
      </rPr>
      <t>（補助対象経費①）</t>
    </r>
    <rPh sb="0" eb="2">
      <t>キンガク</t>
    </rPh>
    <rPh sb="3" eb="4">
      <t>エン</t>
    </rPh>
    <rPh sb="7" eb="9">
      <t>ゼイヌキ</t>
    </rPh>
    <rPh sb="12" eb="14">
      <t>ホジョ</t>
    </rPh>
    <rPh sb="14" eb="16">
      <t>タイショウ</t>
    </rPh>
    <rPh sb="16" eb="18">
      <t>ケイヒ</t>
    </rPh>
    <phoneticPr fontId="4"/>
  </si>
  <si>
    <t>設備費</t>
    <rPh sb="0" eb="3">
      <t>セツビヒ</t>
    </rPh>
    <phoneticPr fontId="4"/>
  </si>
  <si>
    <t>＜補助対象経費の算出＞</t>
    <rPh sb="5" eb="7">
      <t>ケイヒ</t>
    </rPh>
    <rPh sb="8" eb="10">
      <t>サンシュツ</t>
    </rPh>
    <phoneticPr fontId="4"/>
  </si>
  <si>
    <t>公益財団法人北海道環境財団</t>
    <rPh sb="0" eb="6">
      <t>コウエキザイダンホウジン</t>
    </rPh>
    <rPh sb="6" eb="9">
      <t>ホッカイドウ</t>
    </rPh>
    <rPh sb="9" eb="11">
      <t>カンキョウ</t>
    </rPh>
    <rPh sb="11" eb="13">
      <t>ザイダン</t>
    </rPh>
    <phoneticPr fontId="4"/>
  </si>
  <si>
    <t>補助金交付申請額（E)　［（C)＋（G)］</t>
    <rPh sb="0" eb="3">
      <t>ホジョキン</t>
    </rPh>
    <rPh sb="3" eb="5">
      <t>コウフ</t>
    </rPh>
    <rPh sb="5" eb="7">
      <t>シンセイ</t>
    </rPh>
    <rPh sb="7" eb="8">
      <t>ガク</t>
    </rPh>
    <phoneticPr fontId="4"/>
  </si>
  <si>
    <t>登録番号</t>
    <rPh sb="0" eb="2">
      <t>トウロク</t>
    </rPh>
    <rPh sb="2" eb="4">
      <t>バンゴウ</t>
    </rPh>
    <phoneticPr fontId="4"/>
  </si>
  <si>
    <t>　　　　補助率による計算（Ｂ） [（Ａ）／３]
※１，０００円未満切捨て</t>
    <rPh sb="4" eb="6">
      <t>ホジョ</t>
    </rPh>
    <rPh sb="6" eb="7">
      <t>リツ</t>
    </rPh>
    <rPh sb="10" eb="12">
      <t>ケイサン</t>
    </rPh>
    <phoneticPr fontId="4"/>
  </si>
  <si>
    <t>平面図の窓番号</t>
    <rPh sb="0" eb="3">
      <t>ヘイメンズ</t>
    </rPh>
    <rPh sb="4" eb="5">
      <t>マド</t>
    </rPh>
    <rPh sb="5" eb="7">
      <t>バンゴウ</t>
    </rPh>
    <phoneticPr fontId="4"/>
  </si>
  <si>
    <t>事業番号</t>
    <rPh sb="0" eb="2">
      <t>ジギョウ</t>
    </rPh>
    <rPh sb="2" eb="4">
      <t>バンゴウ</t>
    </rPh>
    <phoneticPr fontId="4"/>
  </si>
  <si>
    <t>令和</t>
    <rPh sb="0" eb="2">
      <t>レイワ</t>
    </rPh>
    <phoneticPr fontId="4"/>
  </si>
  <si>
    <t>居住予定</t>
    <rPh sb="0" eb="4">
      <t>キョジュウヨテイ</t>
    </rPh>
    <phoneticPr fontId="4"/>
  </si>
  <si>
    <t>申請者名</t>
    <rPh sb="0" eb="4">
      <t>シンセイシャメイ</t>
    </rPh>
    <phoneticPr fontId="4"/>
  </si>
  <si>
    <t>②見積書を提出すること</t>
    <rPh sb="1" eb="4">
      <t>ミツモリショ</t>
    </rPh>
    <rPh sb="5" eb="7">
      <t>テイシュツ</t>
    </rPh>
    <phoneticPr fontId="4"/>
  </si>
  <si>
    <t>氏名等</t>
    <rPh sb="0" eb="2">
      <t>シメイ</t>
    </rPh>
    <rPh sb="2" eb="3">
      <t>トウ</t>
    </rPh>
    <phoneticPr fontId="4"/>
  </si>
  <si>
    <t>玄関ドア</t>
    <rPh sb="0" eb="2">
      <t>ゲンカン</t>
    </rPh>
    <phoneticPr fontId="4"/>
  </si>
  <si>
    <t>明細書　【設備】</t>
    <rPh sb="0" eb="2">
      <t>メイサイ</t>
    </rPh>
    <rPh sb="2" eb="3">
      <t>ショ</t>
    </rPh>
    <rPh sb="5" eb="7">
      <t>セツビ</t>
    </rPh>
    <phoneticPr fontId="4"/>
  </si>
  <si>
    <r>
      <t xml:space="preserve">補助申請額
</t>
    </r>
    <r>
      <rPr>
        <sz val="16"/>
        <rFont val="ＭＳ Ｐゴシック"/>
        <family val="3"/>
        <charset val="128"/>
      </rPr>
      <t>（②と５万円のいずれか低い金額）</t>
    </r>
    <rPh sb="0" eb="2">
      <t>ホジョ</t>
    </rPh>
    <rPh sb="2" eb="4">
      <t>シンセイ</t>
    </rPh>
    <rPh sb="4" eb="5">
      <t>ガク</t>
    </rPh>
    <rPh sb="5" eb="6">
      <t>テイガク</t>
    </rPh>
    <rPh sb="10" eb="12">
      <t>マンエン</t>
    </rPh>
    <rPh sb="17" eb="18">
      <t>ヒク</t>
    </rPh>
    <rPh sb="19" eb="21">
      <t>キンガク</t>
    </rPh>
    <phoneticPr fontId="4"/>
  </si>
  <si>
    <t>設備名</t>
    <rPh sb="0" eb="2">
      <t>セツビ</t>
    </rPh>
    <phoneticPr fontId="4"/>
  </si>
  <si>
    <t>設備の補助申請額の合計（F）　</t>
    <rPh sb="0" eb="2">
      <t>セツビ</t>
    </rPh>
    <phoneticPr fontId="26"/>
  </si>
  <si>
    <r>
      <rPr>
        <b/>
        <sz val="18"/>
        <rFont val="ＭＳ Ｐゴシック"/>
        <family val="3"/>
        <charset val="128"/>
      </rPr>
      <t>設備の適用補助算定額</t>
    </r>
    <r>
      <rPr>
        <sz val="18"/>
        <rFont val="ＭＳ Ｐゴシック"/>
        <family val="3"/>
        <charset val="128"/>
      </rPr>
      <t>（G）
　　※（C）又は（F）のいずれか低い金額</t>
    </r>
    <rPh sb="0" eb="2">
      <t>セツビ</t>
    </rPh>
    <phoneticPr fontId="4"/>
  </si>
  <si>
    <t>【設備】</t>
    <rPh sb="1" eb="3">
      <t>セツビ</t>
    </rPh>
    <phoneticPr fontId="26"/>
  </si>
  <si>
    <t>明細書【玄関ドア】</t>
    <rPh sb="0" eb="3">
      <t>メイサイショ</t>
    </rPh>
    <rPh sb="4" eb="6">
      <t>ゲンカン</t>
    </rPh>
    <phoneticPr fontId="4"/>
  </si>
  <si>
    <r>
      <t xml:space="preserve">補助対象経費の1/3（②）
</t>
    </r>
    <r>
      <rPr>
        <sz val="16"/>
        <rFont val="ＭＳ Ｐゴシック"/>
        <family val="3"/>
        <charset val="128"/>
      </rPr>
      <t>[ ①/ 3 ]
※１，０００円未満切捨て</t>
    </r>
    <rPh sb="6" eb="7">
      <t>エン</t>
    </rPh>
    <rPh sb="7" eb="9">
      <t>ミマン</t>
    </rPh>
    <rPh sb="9" eb="11">
      <t>キリス</t>
    </rPh>
    <phoneticPr fontId="4"/>
  </si>
  <si>
    <t>【個別】定型様式２</t>
    <rPh sb="1" eb="3">
      <t>コベツ</t>
    </rPh>
    <phoneticPr fontId="65"/>
  </si>
  <si>
    <t>@</t>
    <phoneticPr fontId="4"/>
  </si>
  <si>
    <t>＜見積書の補助対象経費＞</t>
    <phoneticPr fontId="65"/>
  </si>
  <si>
    <t>↓手続代行者がいない場合は必ず入力してください。</t>
    <rPh sb="1" eb="3">
      <t>テツヅキ</t>
    </rPh>
    <rPh sb="3" eb="6">
      <t>ダイコウシャ</t>
    </rPh>
    <rPh sb="10" eb="12">
      <t>バアイ</t>
    </rPh>
    <rPh sb="13" eb="14">
      <t>カナラ</t>
    </rPh>
    <rPh sb="15" eb="17">
      <t>ニュウリョク</t>
    </rPh>
    <phoneticPr fontId="4"/>
  </si>
  <si>
    <t>※「明細書」を先に入力すること</t>
    <rPh sb="2" eb="5">
      <t>メイサイショ</t>
    </rPh>
    <rPh sb="7" eb="8">
      <t>サキ</t>
    </rPh>
    <rPh sb="9" eb="11">
      <t>ニュウリョク</t>
    </rPh>
    <phoneticPr fontId="4"/>
  </si>
  <si>
    <t>・明細書にある＜補助対象経費の算出＞を基に、改修部位ごとの補助対象経費の合計を下表に入力すること。</t>
    <rPh sb="1" eb="3">
      <t>メイサイ</t>
    </rPh>
    <rPh sb="3" eb="4">
      <t>ショ</t>
    </rPh>
    <rPh sb="8" eb="10">
      <t>ホジョ</t>
    </rPh>
    <rPh sb="10" eb="12">
      <t>タイショウ</t>
    </rPh>
    <rPh sb="15" eb="17">
      <t>サンシュツ</t>
    </rPh>
    <rPh sb="19" eb="20">
      <t>モト</t>
    </rPh>
    <rPh sb="22" eb="24">
      <t>カイシュウ</t>
    </rPh>
    <rPh sb="24" eb="26">
      <t>ブイ</t>
    </rPh>
    <rPh sb="29" eb="31">
      <t>ホジョ</t>
    </rPh>
    <rPh sb="31" eb="33">
      <t>タイショウ</t>
    </rPh>
    <rPh sb="36" eb="38">
      <t>ゴウケイ</t>
    </rPh>
    <rPh sb="39" eb="40">
      <t>シタ</t>
    </rPh>
    <rPh sb="40" eb="41">
      <t>ヒョウ</t>
    </rPh>
    <rPh sb="41" eb="42">
      <t>ソウヒョウ</t>
    </rPh>
    <rPh sb="42" eb="44">
      <t>ニュウリョク</t>
    </rPh>
    <phoneticPr fontId="4"/>
  </si>
  <si>
    <t>・明細書にある＜補助対象経費の算出＞を基に、設備の申請額を下表に入力すること。</t>
    <rPh sb="32" eb="34">
      <t>ニュウリョク</t>
    </rPh>
    <phoneticPr fontId="26"/>
  </si>
  <si>
    <t>・窓番号は平面図、ガラス番号は姿図との整合性をとって入力すること。</t>
    <rPh sb="1" eb="2">
      <t>マド</t>
    </rPh>
    <rPh sb="2" eb="4">
      <t>バンゴウ</t>
    </rPh>
    <rPh sb="5" eb="8">
      <t>ヘイメンズ</t>
    </rPh>
    <rPh sb="12" eb="14">
      <t>バンゴウ</t>
    </rPh>
    <rPh sb="15" eb="16">
      <t>スガタ</t>
    </rPh>
    <rPh sb="16" eb="17">
      <t>ズ</t>
    </rPh>
    <rPh sb="19" eb="22">
      <t>セイゴウセイ</t>
    </rPh>
    <rPh sb="26" eb="28">
      <t>ニュウリョク</t>
    </rPh>
    <phoneticPr fontId="4"/>
  </si>
  <si>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4" eb="26">
      <t>ザイダン</t>
    </rPh>
    <rPh sb="27" eb="29">
      <t>センヨウ</t>
    </rPh>
    <rPh sb="33" eb="35">
      <t>コウヒョウ</t>
    </rPh>
    <rPh sb="40" eb="42">
      <t>サイショウ</t>
    </rPh>
    <rPh sb="42" eb="44">
      <t>チュウクウ</t>
    </rPh>
    <rPh sb="44" eb="45">
      <t>ソウ</t>
    </rPh>
    <rPh sb="46" eb="47">
      <t>アツ</t>
    </rPh>
    <rPh sb="49" eb="50">
      <t>ミ</t>
    </rPh>
    <phoneticPr fontId="4"/>
  </si>
  <si>
    <t>　下記製品に使用する複層ガラスの中空層の厚さは、財団の専用ページで公表されている最小中空層の厚さを満たしている。</t>
    <rPh sb="1" eb="3">
      <t>カキ</t>
    </rPh>
    <rPh sb="3" eb="5">
      <t>セイヒン</t>
    </rPh>
    <rPh sb="6" eb="8">
      <t>シヨウ</t>
    </rPh>
    <rPh sb="10" eb="12">
      <t>フクソウ</t>
    </rPh>
    <rPh sb="16" eb="18">
      <t>チュウクウ</t>
    </rPh>
    <rPh sb="18" eb="19">
      <t>ソウ</t>
    </rPh>
    <rPh sb="20" eb="21">
      <t>アツ</t>
    </rPh>
    <rPh sb="27" eb="29">
      <t>センヨウ</t>
    </rPh>
    <rPh sb="40" eb="42">
      <t>サイショウ</t>
    </rPh>
    <rPh sb="42" eb="44">
      <t>チュウクウ</t>
    </rPh>
    <rPh sb="44" eb="45">
      <t>ソウ</t>
    </rPh>
    <rPh sb="46" eb="47">
      <t>アツ</t>
    </rPh>
    <rPh sb="49" eb="50">
      <t>ミ</t>
    </rPh>
    <phoneticPr fontId="4"/>
  </si>
  <si>
    <t>・窓番号は平面図との整合性をとり入力すること。</t>
    <rPh sb="1" eb="2">
      <t>マド</t>
    </rPh>
    <rPh sb="2" eb="4">
      <t>バンゴウ</t>
    </rPh>
    <rPh sb="5" eb="8">
      <t>ヘイメンズ</t>
    </rPh>
    <rPh sb="10" eb="13">
      <t>セイゴウセイ</t>
    </rPh>
    <rPh sb="16" eb="18">
      <t>ニュウリョク</t>
    </rPh>
    <phoneticPr fontId="4"/>
  </si>
  <si>
    <t>内窓取付　（W5）</t>
    <rPh sb="0" eb="1">
      <t>ウチ</t>
    </rPh>
    <rPh sb="1" eb="2">
      <t>マド</t>
    </rPh>
    <rPh sb="2" eb="4">
      <t>トリツケ</t>
    </rPh>
    <phoneticPr fontId="4"/>
  </si>
  <si>
    <t>・求積表番号は求積表との整合性をとり、入力すること。</t>
    <rPh sb="1" eb="2">
      <t>キュウ</t>
    </rPh>
    <rPh sb="2" eb="3">
      <t>セキ</t>
    </rPh>
    <rPh sb="3" eb="4">
      <t>ヒョウ</t>
    </rPh>
    <rPh sb="4" eb="6">
      <t>バンゴウ</t>
    </rPh>
    <rPh sb="7" eb="8">
      <t>キュウ</t>
    </rPh>
    <rPh sb="8" eb="9">
      <t>セキ</t>
    </rPh>
    <rPh sb="9" eb="10">
      <t>ヒョウ</t>
    </rPh>
    <rPh sb="12" eb="15">
      <t>セイゴウセイ</t>
    </rPh>
    <rPh sb="19" eb="21">
      <t>ニュウリョク</t>
    </rPh>
    <phoneticPr fontId="4"/>
  </si>
  <si>
    <r>
      <t xml:space="preserve">玄関ドアの補助対象経費
</t>
    </r>
    <r>
      <rPr>
        <sz val="16"/>
        <rFont val="ＭＳ Ｐゴシック"/>
        <family val="3"/>
        <charset val="128"/>
      </rPr>
      <t>（①と15万円のいずれか低い金額）</t>
    </r>
    <rPh sb="0" eb="2">
      <t>ゲンカン</t>
    </rPh>
    <rPh sb="5" eb="7">
      <t>ホジョ</t>
    </rPh>
    <rPh sb="7" eb="9">
      <t>タイショウ</t>
    </rPh>
    <rPh sb="9" eb="11">
      <t>ケイヒ</t>
    </rPh>
    <rPh sb="11" eb="12">
      <t>テイガク</t>
    </rPh>
    <rPh sb="17" eb="19">
      <t>マンエン</t>
    </rPh>
    <rPh sb="24" eb="25">
      <t>ヒク</t>
    </rPh>
    <rPh sb="26" eb="28">
      <t>キンガク</t>
    </rPh>
    <phoneticPr fontId="4"/>
  </si>
  <si>
    <t>①見積書による補助対象経費を総括表の該当する箇所に入力すること</t>
    <rPh sb="1" eb="4">
      <t>ミツモリショ</t>
    </rPh>
    <rPh sb="7" eb="13">
      <t>ホジョタイショウケイヒ</t>
    </rPh>
    <rPh sb="14" eb="17">
      <t>ソウカツヒョウ</t>
    </rPh>
    <rPh sb="18" eb="20">
      <t>ガイトウ</t>
    </rPh>
    <rPh sb="22" eb="24">
      <t>カショ</t>
    </rPh>
    <rPh sb="25" eb="27">
      <t>ニュウリョク</t>
    </rPh>
    <phoneticPr fontId="4"/>
  </si>
  <si>
    <t>　下記製品は、ランマ付きタイプ、袖付きタイプでないことを確認済み</t>
    <rPh sb="28" eb="31">
      <t>カクニンズ</t>
    </rPh>
    <phoneticPr fontId="65"/>
  </si>
  <si>
    <t>メーカー名</t>
    <rPh sb="4" eb="5">
      <t>メイ</t>
    </rPh>
    <phoneticPr fontId="65"/>
  </si>
  <si>
    <t>商品名（シリーズ名）</t>
    <rPh sb="0" eb="3">
      <t>ショウヒンメイ</t>
    </rPh>
    <rPh sb="8" eb="9">
      <t>メイ</t>
    </rPh>
    <phoneticPr fontId="65"/>
  </si>
  <si>
    <t>開閉タイプ</t>
    <rPh sb="0" eb="2">
      <t>カイヘイ</t>
    </rPh>
    <phoneticPr fontId="65"/>
  </si>
  <si>
    <t>断熱仕様</t>
    <rPh sb="0" eb="4">
      <t>ダンネツシヨウ</t>
    </rPh>
    <phoneticPr fontId="65"/>
  </si>
  <si>
    <t>本体型番</t>
    <rPh sb="0" eb="4">
      <t>ホンタイカタバン</t>
    </rPh>
    <phoneticPr fontId="65"/>
  </si>
  <si>
    <t>適合番号</t>
    <rPh sb="0" eb="4">
      <t>テキゴウバンゴウ</t>
    </rPh>
    <phoneticPr fontId="4"/>
  </si>
  <si>
    <t>金額（円） [税抜]（①）</t>
    <rPh sb="0" eb="2">
      <t>キンガク</t>
    </rPh>
    <rPh sb="3" eb="4">
      <t>エン</t>
    </rPh>
    <rPh sb="7" eb="9">
      <t>ゼイヌキ</t>
    </rPh>
    <phoneticPr fontId="4"/>
  </si>
  <si>
    <t>※吹込・吹付を申請する場合のみ、以下に財団に登録された指定施工業者情報を入力すること。</t>
    <rPh sb="1" eb="3">
      <t>フキコ</t>
    </rPh>
    <rPh sb="4" eb="5">
      <t>フ</t>
    </rPh>
    <rPh sb="5" eb="6">
      <t>ツ</t>
    </rPh>
    <rPh sb="7" eb="9">
      <t>シンセイ</t>
    </rPh>
    <rPh sb="11" eb="13">
      <t>バアイ</t>
    </rPh>
    <rPh sb="16" eb="18">
      <t>イカ</t>
    </rPh>
    <rPh sb="19" eb="21">
      <t>ザイダン</t>
    </rPh>
    <rPh sb="22" eb="24">
      <t>トウロク</t>
    </rPh>
    <rPh sb="27" eb="29">
      <t>シテイ</t>
    </rPh>
    <rPh sb="29" eb="31">
      <t>セコウ</t>
    </rPh>
    <rPh sb="31" eb="33">
      <t>ギョウシャ</t>
    </rPh>
    <rPh sb="33" eb="35">
      <t>ジョウホウ</t>
    </rPh>
    <rPh sb="36" eb="38">
      <t>ニュウリョク</t>
    </rPh>
    <phoneticPr fontId="4"/>
  </si>
  <si>
    <t>　二酸化炭素排出抑制対策事業費等補助金（既存住宅における断熱リフォーム支援事業）交付規程（以下「交付規程」という。）第４条の規定に基づき、下記のとおり申請します。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既存住宅における断熱リフォーム支援事業）交付要綱及び交付規程の定めるところに従うことを承知の上、申請します。</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45" eb="47">
      <t>イカ</t>
    </rPh>
    <rPh sb="48" eb="50">
      <t>コウフ</t>
    </rPh>
    <rPh sb="50" eb="52">
      <t>キテイ</t>
    </rPh>
    <rPh sb="69" eb="71">
      <t>カキ</t>
    </rPh>
    <rPh sb="202" eb="204">
      <t>コウフ</t>
    </rPh>
    <rPh sb="204" eb="206">
      <t>ヨウコウ</t>
    </rPh>
    <phoneticPr fontId="4"/>
  </si>
  <si>
    <t>G0</t>
    <phoneticPr fontId="30"/>
  </si>
  <si>
    <r>
      <rPr>
        <b/>
        <sz val="18"/>
        <rFont val="ＭＳ Ｐゴシック"/>
        <family val="3"/>
        <charset val="128"/>
      </rPr>
      <t>高性能建材の適用補助算定額（</t>
    </r>
    <r>
      <rPr>
        <sz val="18"/>
        <rFont val="ＭＳ Ｐゴシック"/>
        <family val="3"/>
        <charset val="128"/>
      </rPr>
      <t>C）
※（Ｂ）又は補助上限額のいずれか低い金額</t>
    </r>
    <rPh sb="23" eb="28">
      <t>ホジョジョウゲンガク</t>
    </rPh>
    <rPh sb="35" eb="36">
      <t>キン</t>
    </rPh>
    <phoneticPr fontId="4"/>
  </si>
  <si>
    <t>※該当する項目を選び、□⇒■にすること。</t>
    <rPh sb="1" eb="3">
      <t>ガイトウ</t>
    </rPh>
    <rPh sb="5" eb="7">
      <t>コウモク</t>
    </rPh>
    <rPh sb="8" eb="9">
      <t>エラ</t>
    </rPh>
    <phoneticPr fontId="4"/>
  </si>
  <si>
    <t>【提出書類チェックリスト】</t>
    <rPh sb="1" eb="5">
      <t>テイシュツショルイ</t>
    </rPh>
    <phoneticPr fontId="78"/>
  </si>
  <si>
    <t>〇：全員提出　△：該当者のみ提出</t>
    <rPh sb="2" eb="6">
      <t>ゼンインテイシュツ</t>
    </rPh>
    <rPh sb="9" eb="12">
      <t>ガイトウシャ</t>
    </rPh>
    <rPh sb="14" eb="16">
      <t>テイシュツ</t>
    </rPh>
    <phoneticPr fontId="78"/>
  </si>
  <si>
    <t>NO</t>
    <phoneticPr fontId="78"/>
  </si>
  <si>
    <t>書類名</t>
  </si>
  <si>
    <t>様式</t>
  </si>
  <si>
    <t>形式</t>
  </si>
  <si>
    <t>提出書類</t>
    <rPh sb="0" eb="4">
      <t>テイシュツショルイ</t>
    </rPh>
    <phoneticPr fontId="78"/>
  </si>
  <si>
    <t>チェック
欄</t>
    <rPh sb="5" eb="6">
      <t>ラン</t>
    </rPh>
    <phoneticPr fontId="78"/>
  </si>
  <si>
    <t>①</t>
  </si>
  <si>
    <t>交付申請書</t>
  </si>
  <si>
    <t>様式第1</t>
  </si>
  <si>
    <t>Excel</t>
  </si>
  <si>
    <t>○</t>
  </si>
  <si>
    <t>②</t>
  </si>
  <si>
    <t>暴力団排除に関する誓約事項</t>
  </si>
  <si>
    <t>別紙1</t>
  </si>
  <si>
    <t>(ｼｰﾄを削除しないで1つのファイルで送ること)</t>
  </si>
  <si>
    <t>③</t>
  </si>
  <si>
    <t>総括表</t>
  </si>
  <si>
    <t>定型様式1</t>
  </si>
  <si>
    <t>④</t>
  </si>
  <si>
    <t>明細書</t>
  </si>
  <si>
    <t>定型様式2</t>
  </si>
  <si>
    <t>⑤</t>
  </si>
  <si>
    <t>見積書</t>
  </si>
  <si>
    <t>自由</t>
  </si>
  <si>
    <t>PDF</t>
  </si>
  <si>
    <t>△</t>
  </si>
  <si>
    <t>⑦</t>
  </si>
  <si>
    <t>平面図</t>
    <phoneticPr fontId="78"/>
  </si>
  <si>
    <t>⑧</t>
  </si>
  <si>
    <t>姿図</t>
  </si>
  <si>
    <t>⑨</t>
  </si>
  <si>
    <t>施工面積求積図・求積表</t>
    <rPh sb="0" eb="2">
      <t>セコウ</t>
    </rPh>
    <rPh sb="2" eb="4">
      <t>メンセキ</t>
    </rPh>
    <phoneticPr fontId="78"/>
  </si>
  <si>
    <t>⑩</t>
  </si>
  <si>
    <t>改修を要しない窓の写真</t>
  </si>
  <si>
    <t>⑪</t>
  </si>
  <si>
    <t>住民票の写し
（居住予定・賃貸除く）</t>
    <rPh sb="8" eb="10">
      <t>キョジュウ</t>
    </rPh>
    <rPh sb="10" eb="12">
      <t>ヨテイ</t>
    </rPh>
    <rPh sb="13" eb="15">
      <t>チンタイ</t>
    </rPh>
    <rPh sb="15" eb="16">
      <t>ノゾ</t>
    </rPh>
    <phoneticPr fontId="78"/>
  </si>
  <si>
    <t>〇</t>
    <phoneticPr fontId="78"/>
  </si>
  <si>
    <t>⑱</t>
  </si>
  <si>
    <t>熱交換型換気設備等の要件が
確認できる書類</t>
    <phoneticPr fontId="78"/>
  </si>
  <si>
    <t>⑲</t>
  </si>
  <si>
    <t>個別エネルギー計算書</t>
  </si>
  <si>
    <t>⑳</t>
  </si>
  <si>
    <r>
      <t>U</t>
    </r>
    <r>
      <rPr>
        <b/>
        <vertAlign val="subscript"/>
        <sz val="8"/>
        <color rgb="FF414042"/>
        <rFont val="游ゴシック"/>
        <family val="3"/>
        <charset val="128"/>
      </rPr>
      <t>A</t>
    </r>
    <r>
      <rPr>
        <sz val="10"/>
        <color rgb="FF414042"/>
        <rFont val="メイリオ"/>
        <family val="3"/>
        <charset val="128"/>
      </rPr>
      <t>値・η</t>
    </r>
    <r>
      <rPr>
        <b/>
        <vertAlign val="subscript"/>
        <sz val="10"/>
        <color rgb="FF414042"/>
        <rFont val="游ゴシック"/>
        <family val="3"/>
        <charset val="128"/>
      </rPr>
      <t>AH</t>
    </r>
    <r>
      <rPr>
        <sz val="10"/>
        <color rgb="FF414042"/>
        <rFont val="メイリオ"/>
        <family val="3"/>
        <charset val="128"/>
      </rPr>
      <t>値・η</t>
    </r>
    <r>
      <rPr>
        <b/>
        <vertAlign val="subscript"/>
        <sz val="10"/>
        <color rgb="FF414042"/>
        <rFont val="游ゴシック"/>
        <family val="3"/>
        <charset val="128"/>
      </rPr>
      <t>AC</t>
    </r>
    <r>
      <rPr>
        <sz val="10"/>
        <color rgb="FF414042"/>
        <rFont val="メイリオ"/>
        <family val="3"/>
        <charset val="128"/>
      </rPr>
      <t>値算出計算書</t>
    </r>
  </si>
  <si>
    <t>㉑</t>
  </si>
  <si>
    <t>誓約書</t>
  </si>
  <si>
    <t>定型様式3</t>
  </si>
  <si>
    <t>玄関ドアの要件が確認できる書類</t>
  </si>
  <si>
    <t>㉓</t>
    <phoneticPr fontId="78"/>
  </si>
  <si>
    <t>同意書</t>
    <rPh sb="0" eb="3">
      <t>ドウイショ</t>
    </rPh>
    <phoneticPr fontId="78"/>
  </si>
  <si>
    <t>⑰</t>
    <phoneticPr fontId="65"/>
  </si>
  <si>
    <t>事業完了
予定日</t>
    <rPh sb="0" eb="2">
      <t>ジギョウ</t>
    </rPh>
    <rPh sb="2" eb="4">
      <t>カンリョウ</t>
    </rPh>
    <rPh sb="5" eb="7">
      <t>ヨテイ</t>
    </rPh>
    <rPh sb="7" eb="8">
      <t>ビ</t>
    </rPh>
    <phoneticPr fontId="4"/>
  </si>
  <si>
    <t>４.事業期間</t>
    <rPh sb="2" eb="4">
      <t>ジギョウ</t>
    </rPh>
    <rPh sb="4" eb="6">
      <t>キカン</t>
    </rPh>
    <phoneticPr fontId="4"/>
  </si>
  <si>
    <t>　理 事 長　　大　原　　雅　　様　　　　　　　</t>
    <rPh sb="1" eb="2">
      <t>リ</t>
    </rPh>
    <rPh sb="3" eb="4">
      <t>コト</t>
    </rPh>
    <rPh sb="5" eb="6">
      <t>チョウ</t>
    </rPh>
    <rPh sb="8" eb="9">
      <t>ダイ</t>
    </rPh>
    <rPh sb="10" eb="11">
      <t>ハラ</t>
    </rPh>
    <rPh sb="13" eb="14">
      <t>ミヤビ</t>
    </rPh>
    <rPh sb="16" eb="17">
      <t>サマ</t>
    </rPh>
    <phoneticPr fontId="4"/>
  </si>
  <si>
    <t>様式第１（令和５年９月公募 トータル断熱）</t>
    <phoneticPr fontId="4"/>
  </si>
  <si>
    <t>交付申請書（令和５年９月公募 トータル断熱）</t>
    <rPh sb="0" eb="2">
      <t>コウフ</t>
    </rPh>
    <rPh sb="2" eb="4">
      <t>シンセイ</t>
    </rPh>
    <phoneticPr fontId="4"/>
  </si>
  <si>
    <t>※令和5年3月公募より、提出書類のチェックリストを用意しましたので、ご活用ください。</t>
    <rPh sb="1" eb="3">
      <t>レイワ</t>
    </rPh>
    <rPh sb="4" eb="5">
      <t>ネン</t>
    </rPh>
    <rPh sb="6" eb="9">
      <t>ガツコウボ</t>
    </rPh>
    <rPh sb="12" eb="16">
      <t>テイシュツショルイ</t>
    </rPh>
    <rPh sb="25" eb="27">
      <t>ヨウイ</t>
    </rPh>
    <rPh sb="35" eb="37">
      <t>カツヨウ</t>
    </rPh>
    <phoneticPr fontId="78"/>
  </si>
  <si>
    <t>所有予定</t>
    <rPh sb="0" eb="4">
      <t>ショユウヨテイ</t>
    </rPh>
    <phoneticPr fontId="4"/>
  </si>
  <si>
    <t>親族が所有</t>
    <rPh sb="0" eb="2">
      <t>シンゾク</t>
    </rPh>
    <rPh sb="3" eb="5">
      <t>ショユウ</t>
    </rPh>
    <phoneticPr fontId="4"/>
  </si>
  <si>
    <t>建物登記事項証明書の所有者と同じであることを確認すること。ただし、賃貸の場合は実績報告時に建物登記事項証明書を提出すること。</t>
    <rPh sb="0" eb="9">
      <t>タテモノトウキジコウショウメイショ</t>
    </rPh>
    <rPh sb="10" eb="13">
      <t>ショユウシャ</t>
    </rPh>
    <rPh sb="14" eb="15">
      <t>オナ</t>
    </rPh>
    <rPh sb="22" eb="24">
      <t>カクニン</t>
    </rPh>
    <rPh sb="33" eb="35">
      <t>チンタイ</t>
    </rPh>
    <rPh sb="36" eb="38">
      <t>バアイ</t>
    </rPh>
    <rPh sb="39" eb="41">
      <t>ジッセキ</t>
    </rPh>
    <rPh sb="41" eb="43">
      <t>ホウコク</t>
    </rPh>
    <rPh sb="43" eb="44">
      <t>ジ</t>
    </rPh>
    <rPh sb="45" eb="54">
      <t>タテモノトウキジコウショウメイショ</t>
    </rPh>
    <rPh sb="55" eb="57">
      <t>テイシュツ</t>
    </rPh>
    <phoneticPr fontId="4"/>
  </si>
  <si>
    <t>実績報告時に建物登記事項証明書を提出すること。</t>
    <phoneticPr fontId="4"/>
  </si>
  <si>
    <t>交付申請時に所有者の同意書を提出すること。</t>
    <rPh sb="0" eb="5">
      <t>コウフシンセイジ</t>
    </rPh>
    <rPh sb="6" eb="9">
      <t>ショユウシャ</t>
    </rPh>
    <rPh sb="10" eb="13">
      <t>ドウイショ</t>
    </rPh>
    <rPh sb="14" eb="16">
      <t>テイシュツ</t>
    </rPh>
    <phoneticPr fontId="4"/>
  </si>
  <si>
    <t>親族が居住</t>
    <phoneticPr fontId="4"/>
  </si>
  <si>
    <t>賃貸</t>
    <phoneticPr fontId="4"/>
  </si>
  <si>
    <t>交付申請時に住民票を提出すること。</t>
    <rPh sb="0" eb="2">
      <t>コウフ</t>
    </rPh>
    <rPh sb="2" eb="5">
      <t>シンセイジ</t>
    </rPh>
    <rPh sb="6" eb="9">
      <t>ジュウミンヒョウ</t>
    </rPh>
    <rPh sb="10" eb="12">
      <t>テイシュツ</t>
    </rPh>
    <phoneticPr fontId="4"/>
  </si>
  <si>
    <t>実績報告時に住民票を提出すること。</t>
    <rPh sb="0" eb="2">
      <t>ジッセキ</t>
    </rPh>
    <rPh sb="2" eb="4">
      <t>ホウコク</t>
    </rPh>
    <rPh sb="4" eb="5">
      <t>ジ</t>
    </rPh>
    <rPh sb="6" eb="9">
      <t>ジュウミンヒョウ</t>
    </rPh>
    <rPh sb="10" eb="12">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</si>
</sst>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 ;[Red]\-#,##0.00\ "/>
    <numFmt numFmtId="178" formatCode="#,##0.000_ ;[Red]\-#,##0.000\ "/>
    <numFmt numFmtId="179" formatCode="#,##0_ ;[Red]\-#,##0\ "/>
    <numFmt numFmtId="180" formatCode="#,##0.0_ ;[Red]\-#,##0.0\ "/>
    <numFmt numFmtId="181" formatCode="0_ "/>
    <numFmt numFmtId="182" formatCode=";;;"/>
    <numFmt numFmtId="183" formatCode="0;[Red]0"/>
    <numFmt numFmtId="184" formatCode="#,##0.00_ "/>
  </numFmts>
  <fonts count="8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16"/>
      <name val="ＭＳ 明朝"/>
      <family val="1"/>
      <charset val="128"/>
    </font>
    <font>
      <sz val="9"/>
      <name val="ＭＳ 明朝"/>
      <family val="1"/>
      <charset val="128"/>
    </font>
    <font>
      <u/>
      <sz val="17"/>
      <name val="ＭＳ 明朝"/>
      <family val="1"/>
      <charset val="128"/>
    </font>
    <font>
      <sz val="10.5"/>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sz val="18"/>
      <name val="HGPｺﾞｼｯｸE"/>
      <family val="3"/>
      <charset val="128"/>
    </font>
    <font>
      <b/>
      <sz val="30"/>
      <name val="ＭＳ Ｐゴシック"/>
      <family val="3"/>
      <charset val="128"/>
    </font>
    <font>
      <sz val="8"/>
      <color indexed="10"/>
      <name val="ＭＳ 明朝"/>
      <family val="1"/>
      <charset val="128"/>
    </font>
    <font>
      <sz val="6"/>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24"/>
      <name val="ＭＳ Ｐゴシック"/>
      <family val="3"/>
      <charset val="128"/>
      <scheme val="minor"/>
    </font>
    <font>
      <b/>
      <sz val="30"/>
      <name val="ＭＳ Ｐゴシック"/>
      <family val="3"/>
      <charset val="128"/>
      <scheme val="minor"/>
    </font>
    <font>
      <b/>
      <sz val="20"/>
      <color rgb="FFFF0000"/>
      <name val="ＭＳ Ｐゴシック"/>
      <family val="3"/>
      <charset val="128"/>
    </font>
    <font>
      <b/>
      <sz val="12"/>
      <color rgb="FFFF0000"/>
      <name val="ＭＳ Ｐゴシック"/>
      <family val="3"/>
      <charset val="128"/>
    </font>
    <font>
      <sz val="6"/>
      <name val="ＭＳ Ｐゴシック"/>
      <family val="3"/>
      <charset val="128"/>
      <scheme val="minor"/>
    </font>
    <font>
      <sz val="14"/>
      <color rgb="FFFF0000"/>
      <name val="HGSｺﾞｼｯｸM"/>
      <family val="3"/>
      <charset val="128"/>
    </font>
    <font>
      <sz val="11"/>
      <color rgb="FFFF0000"/>
      <name val="ＭＳ 明朝"/>
      <family val="1"/>
      <charset val="128"/>
    </font>
    <font>
      <sz val="16"/>
      <color indexed="81"/>
      <name val="MS P ゴシック"/>
      <family val="3"/>
      <charset val="128"/>
    </font>
    <font>
      <sz val="14"/>
      <color theme="1"/>
      <name val="ＭＳ 明朝"/>
      <family val="1"/>
      <charset val="128"/>
    </font>
    <font>
      <sz val="13"/>
      <color theme="1"/>
      <name val="ＭＳ 明朝"/>
      <family val="1"/>
      <charset val="128"/>
    </font>
    <font>
      <sz val="22"/>
      <color theme="1"/>
      <name val="ＭＳ Ｐゴシック"/>
      <family val="3"/>
      <charset val="128"/>
    </font>
    <font>
      <sz val="18"/>
      <color theme="1"/>
      <name val="ＭＳ Ｐゴシック"/>
      <family val="3"/>
      <charset val="128"/>
    </font>
    <font>
      <sz val="20"/>
      <color theme="1"/>
      <name val="ＭＳ Ｐゴシック"/>
      <family val="3"/>
      <charset val="128"/>
    </font>
    <font>
      <b/>
      <sz val="18"/>
      <color rgb="FFFF0000"/>
      <name val="ＭＳ Ｐゴシック"/>
      <family val="3"/>
      <charset val="128"/>
    </font>
    <font>
      <b/>
      <sz val="17"/>
      <name val="ＭＳ Ｐゴシック"/>
      <family val="3"/>
      <charset val="128"/>
    </font>
    <font>
      <sz val="16"/>
      <color rgb="FFFF0000"/>
      <name val="ＭＳ Ｐゴシック"/>
      <family val="3"/>
      <charset val="128"/>
    </font>
    <font>
      <sz val="16"/>
      <color theme="1"/>
      <name val="ＭＳ Ｐゴシック"/>
      <family val="3"/>
      <charset val="128"/>
      <scheme val="minor"/>
    </font>
    <font>
      <sz val="6"/>
      <name val="ＭＳ Ｐゴシック"/>
      <family val="2"/>
      <charset val="128"/>
      <scheme val="minor"/>
    </font>
    <font>
      <b/>
      <sz val="12"/>
      <color rgb="FFFF0000"/>
      <name val="ＭＳ Ｐゴシック"/>
      <family val="3"/>
      <charset val="128"/>
      <scheme val="minor"/>
    </font>
    <font>
      <b/>
      <sz val="10"/>
      <color rgb="FF414042"/>
      <name val="メイリオ"/>
      <family val="3"/>
      <charset val="128"/>
    </font>
    <font>
      <sz val="10"/>
      <color rgb="FF414042"/>
      <name val="メイリオ"/>
      <family val="3"/>
      <charset val="128"/>
    </font>
    <font>
      <sz val="11"/>
      <name val="Meiryo UI"/>
      <family val="3"/>
      <charset val="128"/>
    </font>
    <font>
      <sz val="9"/>
      <color rgb="FF414042"/>
      <name val="メイリオ"/>
      <family val="3"/>
      <charset val="128"/>
    </font>
    <font>
      <b/>
      <vertAlign val="subscript"/>
      <sz val="8"/>
      <color rgb="FF414042"/>
      <name val="游ゴシック"/>
      <family val="3"/>
      <charset val="128"/>
    </font>
    <font>
      <b/>
      <vertAlign val="subscript"/>
      <sz val="10"/>
      <color rgb="FF414042"/>
      <name val="游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66CCFF"/>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CDDEEB"/>
        <bgColor indexed="64"/>
      </patternFill>
    </fill>
  </fills>
  <borders count="1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diagonal/>
    </border>
    <border>
      <left style="thin">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double">
        <color indexed="64"/>
      </top>
      <bottom style="medium">
        <color indexed="64"/>
      </bottom>
      <diagonal/>
    </border>
    <border>
      <left/>
      <right/>
      <top style="mediumDashDot">
        <color indexed="64"/>
      </top>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medium">
        <color indexed="64"/>
      </right>
      <top style="double">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double">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double">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style="dotted">
        <color indexed="64"/>
      </left>
      <right/>
      <top style="thin">
        <color indexed="64"/>
      </top>
      <bottom style="thin">
        <color indexed="64"/>
      </bottom>
      <diagonal/>
    </border>
    <border>
      <left/>
      <right/>
      <top style="dotted">
        <color indexed="64"/>
      </top>
      <bottom/>
      <diagonal/>
    </border>
    <border>
      <left style="thin">
        <color indexed="64"/>
      </left>
      <right style="dotted">
        <color indexed="64"/>
      </right>
      <top style="dotted">
        <color theme="0" tint="-0.24994659260841701"/>
      </top>
      <bottom style="thin">
        <color indexed="64"/>
      </bottom>
      <diagonal/>
    </border>
    <border>
      <left style="dotted">
        <color indexed="64"/>
      </left>
      <right style="dotted">
        <color indexed="64"/>
      </right>
      <top style="dotted">
        <color theme="0" tint="-0.24994659260841701"/>
      </top>
      <bottom style="thin">
        <color indexed="64"/>
      </bottom>
      <diagonal/>
    </border>
    <border>
      <left style="dotted">
        <color indexed="64"/>
      </left>
      <right style="dotted">
        <color theme="0" tint="-0.24994659260841701"/>
      </right>
      <top style="dotted">
        <color theme="0" tint="-0.24994659260841701"/>
      </top>
      <bottom style="thin">
        <color indexed="64"/>
      </bottom>
      <diagonal/>
    </border>
    <border>
      <left/>
      <right/>
      <top style="thin">
        <color indexed="64"/>
      </top>
      <bottom style="dotted">
        <color auto="1"/>
      </bottom>
      <diagonal/>
    </border>
    <border>
      <left style="thin">
        <color indexed="64"/>
      </left>
      <right/>
      <top style="dotted">
        <color indexed="64"/>
      </top>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7F7F7F"/>
      </left>
      <right/>
      <top style="thin">
        <color rgb="FF7F7F7F"/>
      </top>
      <bottom/>
      <diagonal/>
    </border>
    <border>
      <left style="thin">
        <color rgb="FF7F7F7F"/>
      </left>
      <right/>
      <top/>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right style="thin">
        <color rgb="FF7F7F7F"/>
      </right>
      <top style="thin">
        <color rgb="FF7F7F7F"/>
      </top>
      <bottom style="thin">
        <color rgb="FF7F7F7F"/>
      </bottom>
      <diagonal/>
    </border>
    <border>
      <left style="thin">
        <color indexed="64"/>
      </left>
      <right style="thin">
        <color indexed="64"/>
      </right>
      <top/>
      <bottom/>
      <diagonal/>
    </border>
    <border>
      <left/>
      <right/>
      <top style="thin">
        <color rgb="FF7F7F7F"/>
      </top>
      <bottom/>
      <diagonal/>
    </border>
    <border>
      <left/>
      <right/>
      <top style="thin">
        <color rgb="FF7F7F7F"/>
      </top>
      <bottom style="thin">
        <color rgb="FF7F7F7F"/>
      </bottom>
      <diagonal/>
    </border>
    <border>
      <left style="thin">
        <color indexed="64"/>
      </left>
      <right style="thin">
        <color indexed="64"/>
      </right>
      <top/>
      <bottom style="thin">
        <color indexed="64"/>
      </bottom>
      <diagonal/>
    </border>
  </borders>
  <cellStyleXfs count="86">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7" fillId="0" borderId="0">
      <alignment vertical="center"/>
    </xf>
    <xf numFmtId="0" fontId="7" fillId="0" borderId="0">
      <alignment vertical="center"/>
    </xf>
    <xf numFmtId="0" fontId="3" fillId="0" borderId="0">
      <alignment vertical="center"/>
    </xf>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57" fillId="0" borderId="0">
      <alignment vertical="center"/>
    </xf>
    <xf numFmtId="0" fontId="57" fillId="0" borderId="0">
      <alignment vertical="center"/>
    </xf>
    <xf numFmtId="0" fontId="7" fillId="0" borderId="0">
      <alignment vertical="center"/>
    </xf>
    <xf numFmtId="0" fontId="7" fillId="0" borderId="0">
      <alignment vertical="center"/>
    </xf>
    <xf numFmtId="0" fontId="3" fillId="0" borderId="0">
      <alignment vertical="center"/>
    </xf>
    <xf numFmtId="0" fontId="57" fillId="0" borderId="0">
      <alignment vertical="center"/>
    </xf>
    <xf numFmtId="0" fontId="7" fillId="0" borderId="0">
      <alignment vertical="center"/>
    </xf>
    <xf numFmtId="0" fontId="7" fillId="0" borderId="0">
      <alignment vertical="center"/>
    </xf>
    <xf numFmtId="0" fontId="3" fillId="0" borderId="0">
      <alignment vertical="center"/>
    </xf>
    <xf numFmtId="0" fontId="7" fillId="0" borderId="0"/>
    <xf numFmtId="0" fontId="57" fillId="0" borderId="0">
      <alignment vertical="center"/>
    </xf>
    <xf numFmtId="0" fontId="57" fillId="0" borderId="0">
      <alignment vertical="center"/>
    </xf>
    <xf numFmtId="0" fontId="57"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3" fillId="0" borderId="0">
      <alignment vertical="center"/>
    </xf>
    <xf numFmtId="0" fontId="57" fillId="0" borderId="0">
      <alignment vertical="center"/>
    </xf>
    <xf numFmtId="0" fontId="7" fillId="0" borderId="0"/>
    <xf numFmtId="0" fontId="7" fillId="0" borderId="0"/>
    <xf numFmtId="0" fontId="7" fillId="0" borderId="0"/>
    <xf numFmtId="0" fontId="3" fillId="0" borderId="0">
      <alignment vertical="center"/>
    </xf>
    <xf numFmtId="0" fontId="57" fillId="0" borderId="0">
      <alignment vertical="center"/>
    </xf>
    <xf numFmtId="0" fontId="57" fillId="0" borderId="0">
      <alignment vertical="center"/>
    </xf>
    <xf numFmtId="0" fontId="7" fillId="0" borderId="0">
      <alignment vertical="center"/>
    </xf>
    <xf numFmtId="0" fontId="3" fillId="0" borderId="0">
      <alignment vertical="center"/>
    </xf>
    <xf numFmtId="0" fontId="57" fillId="0" borderId="0">
      <alignment vertical="center"/>
    </xf>
    <xf numFmtId="0" fontId="3" fillId="0" borderId="0">
      <alignment vertical="center"/>
    </xf>
    <xf numFmtId="0" fontId="7" fillId="0" borderId="0">
      <alignment vertical="center"/>
    </xf>
    <xf numFmtId="0" fontId="3" fillId="0" borderId="0">
      <alignment vertical="center"/>
    </xf>
    <xf numFmtId="0" fontId="57" fillId="0" borderId="0">
      <alignment vertical="center"/>
    </xf>
    <xf numFmtId="0" fontId="7" fillId="0" borderId="0">
      <alignment vertical="center"/>
    </xf>
    <xf numFmtId="0" fontId="7" fillId="0" borderId="0">
      <alignment vertical="center"/>
    </xf>
    <xf numFmtId="0" fontId="7" fillId="0" borderId="0">
      <alignment vertical="center"/>
    </xf>
    <xf numFmtId="0" fontId="57" fillId="0" borderId="0"/>
    <xf numFmtId="0" fontId="7" fillId="0" borderId="0">
      <alignment vertical="center"/>
    </xf>
    <xf numFmtId="0" fontId="3"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0" fontId="16" fillId="6" borderId="95" applyNumberFormat="0" applyFont="0" applyBorder="0" applyAlignment="0" applyProtection="0">
      <alignment horizontal="center" vertical="center" shrinkToFit="1"/>
      <protection hidden="1"/>
    </xf>
    <xf numFmtId="38" fontId="7" fillId="5" borderId="1" applyNumberFormat="0" applyFont="0" applyBorder="0" applyAlignment="0" applyProtection="0">
      <alignment vertical="center"/>
      <protection hidden="1"/>
    </xf>
    <xf numFmtId="0" fontId="31" fillId="7" borderId="0">
      <alignment horizontal="center" vertical="center"/>
      <protection hidden="1"/>
    </xf>
    <xf numFmtId="9" fontId="57" fillId="0" borderId="0" applyFont="0" applyFill="0" applyBorder="0" applyAlignment="0" applyProtection="0">
      <alignment vertical="center"/>
    </xf>
    <xf numFmtId="0" fontId="31" fillId="7" borderId="1" applyBorder="0">
      <alignment horizontal="center" vertical="center"/>
      <protection hidden="1"/>
    </xf>
    <xf numFmtId="0" fontId="22" fillId="6" borderId="62" applyNumberFormat="0" applyFont="0" applyBorder="0" applyAlignment="0" applyProtection="0">
      <alignment horizontal="left" vertical="center" indent="2"/>
      <protection hidden="1"/>
    </xf>
    <xf numFmtId="0" fontId="2" fillId="0" borderId="0">
      <alignment vertical="center"/>
    </xf>
    <xf numFmtId="0" fontId="1" fillId="0" borderId="0">
      <alignment vertical="center"/>
    </xf>
  </cellStyleXfs>
  <cellXfs count="1166">
    <xf numFmtId="0" fontId="0" fillId="0" borderId="0" xfId="0">
      <alignment vertical="center"/>
    </xf>
    <xf numFmtId="0" fontId="5" fillId="0" borderId="0" xfId="0" applyFo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right" vertical="center"/>
      <protection hidden="1"/>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7" applyFont="1" applyFill="1" applyProtection="1">
      <alignment vertical="center"/>
      <protection hidden="1"/>
    </xf>
    <xf numFmtId="0" fontId="7" fillId="0" borderId="0" xfId="0" applyFont="1" applyProtection="1">
      <alignment vertical="center"/>
      <protection hidden="1"/>
    </xf>
    <xf numFmtId="0" fontId="13" fillId="2" borderId="0" xfId="0" applyFont="1" applyFill="1" applyAlignment="1" applyProtection="1">
      <alignment horizontal="center" vertical="center"/>
      <protection hidden="1"/>
    </xf>
    <xf numFmtId="0" fontId="11" fillId="2" borderId="0" xfId="0" applyFont="1" applyFill="1" applyProtection="1">
      <alignment vertical="center"/>
      <protection hidden="1"/>
    </xf>
    <xf numFmtId="38" fontId="7" fillId="2" borderId="0" xfId="7"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7" applyFont="1" applyProtection="1">
      <alignment vertical="center"/>
      <protection hidden="1"/>
    </xf>
    <xf numFmtId="0" fontId="17" fillId="2" borderId="0" xfId="0" applyFont="1" applyFill="1" applyProtection="1">
      <alignment vertical="center"/>
      <protection hidden="1"/>
    </xf>
    <xf numFmtId="0" fontId="17" fillId="2" borderId="0" xfId="0" applyFont="1" applyFill="1" applyAlignment="1" applyProtection="1">
      <alignment horizontal="center" vertical="center"/>
      <protection hidden="1"/>
    </xf>
    <xf numFmtId="0" fontId="23"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7" fillId="0" borderId="0" xfId="0" applyFont="1" applyProtection="1">
      <alignment vertical="center"/>
      <protection locked="0"/>
    </xf>
    <xf numFmtId="0" fontId="17" fillId="0" borderId="0" xfId="0" applyFont="1" applyProtection="1">
      <alignment vertical="center"/>
      <protection hidden="1"/>
    </xf>
    <xf numFmtId="38" fontId="22" fillId="0" borderId="0" xfId="6"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center" vertical="center" wrapText="1"/>
      <protection hidden="1"/>
    </xf>
    <xf numFmtId="38" fontId="22" fillId="0" borderId="0" xfId="6" applyFont="1" applyFill="1" applyBorder="1" applyAlignment="1" applyProtection="1">
      <alignment horizontal="right" vertical="center"/>
      <protection hidden="1"/>
    </xf>
    <xf numFmtId="0" fontId="11" fillId="0" borderId="0" xfId="0" applyFont="1" applyProtection="1">
      <alignment vertical="center"/>
      <protection hidden="1"/>
    </xf>
    <xf numFmtId="0" fontId="17" fillId="2" borderId="0" xfId="0" applyFont="1" applyFill="1" applyAlignment="1" applyProtection="1">
      <alignment horizontal="right" vertical="center"/>
      <protection hidden="1"/>
    </xf>
    <xf numFmtId="38" fontId="7" fillId="0" borderId="0" xfId="15" applyFont="1" applyProtection="1">
      <alignment vertical="center"/>
      <protection hidden="1"/>
    </xf>
    <xf numFmtId="0" fontId="10" fillId="2" borderId="0" xfId="0" applyFont="1" applyFill="1" applyAlignment="1" applyProtection="1">
      <alignment horizontal="center"/>
      <protection hidden="1"/>
    </xf>
    <xf numFmtId="0" fontId="28" fillId="2" borderId="0" xfId="0" applyFont="1" applyFill="1" applyProtection="1">
      <alignment vertical="center"/>
      <protection hidden="1"/>
    </xf>
    <xf numFmtId="0" fontId="12" fillId="2" borderId="0" xfId="0" applyFont="1" applyFill="1" applyProtection="1">
      <alignment vertical="center"/>
      <protection hidden="1"/>
    </xf>
    <xf numFmtId="0" fontId="7" fillId="2" borderId="0" xfId="0" applyFont="1" applyFill="1" applyProtection="1">
      <alignment vertical="center"/>
      <protection locked="0"/>
    </xf>
    <xf numFmtId="0" fontId="7" fillId="2" borderId="0" xfId="0" applyFont="1" applyFill="1" applyAlignment="1" applyProtection="1">
      <alignment horizontal="left" vertical="center"/>
      <protection hidden="1"/>
    </xf>
    <xf numFmtId="3" fontId="7" fillId="2" borderId="0" xfId="0" applyNumberFormat="1" applyFont="1" applyFill="1" applyAlignment="1" applyProtection="1">
      <alignment vertical="center" shrinkToFit="1"/>
      <protection hidden="1"/>
    </xf>
    <xf numFmtId="0" fontId="11" fillId="2" borderId="0" xfId="0" applyFont="1" applyFill="1" applyAlignment="1" applyProtection="1">
      <alignment horizontal="left" vertical="center"/>
      <protection hidden="1"/>
    </xf>
    <xf numFmtId="0" fontId="23" fillId="2" borderId="0" xfId="0" applyFont="1" applyFill="1" applyAlignment="1" applyProtection="1">
      <alignment horizontal="center" vertical="center"/>
      <protection hidden="1"/>
    </xf>
    <xf numFmtId="0" fontId="11" fillId="2" borderId="0" xfId="0" applyFont="1" applyFill="1" applyAlignment="1" applyProtection="1">
      <alignment horizontal="right" vertical="center"/>
      <protection hidden="1"/>
    </xf>
    <xf numFmtId="0" fontId="19" fillId="2" borderId="0" xfId="0" applyFont="1" applyFill="1" applyAlignment="1" applyProtection="1">
      <protection hidden="1"/>
    </xf>
    <xf numFmtId="3" fontId="17" fillId="0" borderId="0" xfId="0" applyNumberFormat="1" applyFont="1" applyAlignment="1" applyProtection="1">
      <alignment horizontal="right" vertical="center"/>
      <protection hidden="1"/>
    </xf>
    <xf numFmtId="38" fontId="11" fillId="0" borderId="0" xfId="15" applyFont="1" applyFill="1" applyBorder="1" applyProtection="1">
      <alignment vertical="center"/>
      <protection hidden="1"/>
    </xf>
    <xf numFmtId="38" fontId="7" fillId="0" borderId="0" xfId="15" applyFont="1" applyFill="1" applyBorder="1" applyProtection="1">
      <alignment vertical="center"/>
      <protection hidden="1"/>
    </xf>
    <xf numFmtId="0" fontId="13"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27" fillId="2" borderId="0" xfId="0" applyFont="1" applyFill="1" applyProtection="1">
      <alignment vertical="center"/>
      <protection hidden="1"/>
    </xf>
    <xf numFmtId="38" fontId="17" fillId="2" borderId="0" xfId="11" applyFont="1" applyFill="1" applyBorder="1" applyAlignment="1" applyProtection="1">
      <alignment horizontal="right" vertical="center"/>
      <protection hidden="1"/>
    </xf>
    <xf numFmtId="0" fontId="16" fillId="0" borderId="0" xfId="0" applyFont="1" applyAlignment="1" applyProtection="1">
      <alignment horizontal="center" vertical="center"/>
      <protection hidden="1"/>
    </xf>
    <xf numFmtId="38" fontId="25" fillId="0" borderId="0" xfId="11" applyFont="1" applyFill="1" applyBorder="1" applyAlignment="1" applyProtection="1">
      <alignment horizontal="center" vertical="center" shrinkToFit="1"/>
      <protection hidden="1"/>
    </xf>
    <xf numFmtId="38" fontId="7" fillId="0" borderId="0" xfId="15" applyFont="1" applyFill="1" applyBorder="1" applyAlignment="1" applyProtection="1">
      <alignment vertical="center"/>
      <protection hidden="1"/>
    </xf>
    <xf numFmtId="0" fontId="17" fillId="0" borderId="0" xfId="0" applyFont="1" applyAlignment="1" applyProtection="1">
      <alignment horizontal="right" vertical="center" wrapText="1"/>
      <protection hidden="1"/>
    </xf>
    <xf numFmtId="0" fontId="58" fillId="0" borderId="0" xfId="0" applyFont="1" applyAlignment="1" applyProtection="1">
      <alignment horizontal="left" vertical="center"/>
      <protection hidden="1"/>
    </xf>
    <xf numFmtId="0" fontId="59"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0" fontId="24" fillId="0" borderId="3" xfId="0" applyFont="1" applyBorder="1" applyAlignment="1" applyProtection="1">
      <alignment horizontal="center" vertical="center"/>
      <protection hidden="1"/>
    </xf>
    <xf numFmtId="38" fontId="7" fillId="2" borderId="0" xfId="12" applyFont="1" applyFill="1" applyProtection="1">
      <alignment vertical="center"/>
      <protection hidden="1"/>
    </xf>
    <xf numFmtId="0" fontId="36" fillId="2" borderId="0" xfId="0" applyFont="1" applyFill="1" applyProtection="1">
      <alignment vertical="center"/>
      <protection hidden="1"/>
    </xf>
    <xf numFmtId="0" fontId="38" fillId="2" borderId="0" xfId="0" applyFont="1" applyFill="1" applyProtection="1">
      <alignment vertical="center"/>
      <protection hidden="1"/>
    </xf>
    <xf numFmtId="0" fontId="38" fillId="2" borderId="0" xfId="0" applyFont="1" applyFill="1" applyAlignment="1" applyProtection="1">
      <alignment horizontal="center" vertical="center"/>
      <protection hidden="1"/>
    </xf>
    <xf numFmtId="38" fontId="38" fillId="2" borderId="0" xfId="7" applyFont="1" applyFill="1" applyBorder="1" applyAlignment="1" applyProtection="1">
      <alignment vertical="center"/>
      <protection hidden="1"/>
    </xf>
    <xf numFmtId="0" fontId="38" fillId="2" borderId="0" xfId="0" applyFont="1" applyFill="1" applyAlignment="1" applyProtection="1">
      <alignment horizontal="right" vertical="center"/>
      <protection hidden="1"/>
    </xf>
    <xf numFmtId="0" fontId="20" fillId="2" borderId="0" xfId="0" applyFont="1" applyFill="1" applyAlignment="1" applyProtection="1">
      <alignment horizontal="distributed" vertical="center"/>
      <protection hidden="1"/>
    </xf>
    <xf numFmtId="0" fontId="36" fillId="2" borderId="0" xfId="0" applyFont="1" applyFill="1" applyAlignment="1" applyProtection="1">
      <alignment horizontal="center" vertical="center"/>
      <protection hidden="1"/>
    </xf>
    <xf numFmtId="0" fontId="42" fillId="2" borderId="0" xfId="0" applyFont="1" applyFill="1" applyProtection="1">
      <alignment vertical="center"/>
      <protection hidden="1"/>
    </xf>
    <xf numFmtId="0" fontId="43" fillId="2" borderId="0" xfId="0" applyFont="1" applyFill="1" applyProtection="1">
      <alignment vertical="center"/>
      <protection hidden="1"/>
    </xf>
    <xf numFmtId="0" fontId="43" fillId="2" borderId="0" xfId="0" applyFont="1" applyFill="1" applyAlignment="1" applyProtection="1">
      <alignment horizontal="right" vertical="center"/>
      <protection hidden="1"/>
    </xf>
    <xf numFmtId="0" fontId="43" fillId="2" borderId="0" xfId="0" applyFont="1" applyFill="1" applyAlignment="1" applyProtection="1">
      <alignment horizontal="center" vertical="center"/>
      <protection hidden="1"/>
    </xf>
    <xf numFmtId="0" fontId="38" fillId="2" borderId="0" xfId="0" applyFont="1" applyFill="1" applyAlignment="1" applyProtection="1">
      <alignment horizontal="left" vertical="center" wrapText="1"/>
      <protection hidden="1"/>
    </xf>
    <xf numFmtId="0" fontId="36" fillId="0" borderId="0" xfId="0" applyFont="1" applyAlignment="1" applyProtection="1">
      <alignment horizontal="center" vertical="center"/>
      <protection hidden="1"/>
    </xf>
    <xf numFmtId="38" fontId="36" fillId="0" borderId="0" xfId="7" applyFont="1" applyFill="1" applyAlignment="1" applyProtection="1">
      <alignment vertical="center"/>
      <protection hidden="1"/>
    </xf>
    <xf numFmtId="0" fontId="36" fillId="0" borderId="0" xfId="0" applyFont="1" applyProtection="1">
      <alignment vertical="center"/>
      <protection hidden="1"/>
    </xf>
    <xf numFmtId="0" fontId="38" fillId="0" borderId="0" xfId="0" applyFont="1" applyAlignment="1" applyProtection="1">
      <alignment vertical="center" shrinkToFit="1"/>
      <protection hidden="1"/>
    </xf>
    <xf numFmtId="0" fontId="38" fillId="0" borderId="0" xfId="0" applyFont="1" applyProtection="1">
      <alignment vertical="center"/>
      <protection hidden="1"/>
    </xf>
    <xf numFmtId="0" fontId="38" fillId="2" borderId="0" xfId="0" applyFont="1" applyFill="1" applyAlignment="1" applyProtection="1">
      <alignment horizontal="distributed" vertical="center"/>
      <protection hidden="1"/>
    </xf>
    <xf numFmtId="0" fontId="42" fillId="0" borderId="0" xfId="0" applyFont="1" applyAlignment="1" applyProtection="1">
      <alignment horizontal="center" vertical="center" shrinkToFit="1"/>
      <protection hidden="1"/>
    </xf>
    <xf numFmtId="0" fontId="46" fillId="0" borderId="0" xfId="0" applyFont="1" applyAlignment="1" applyProtection="1">
      <alignment vertical="center" wrapText="1" shrinkToFit="1"/>
      <protection hidden="1"/>
    </xf>
    <xf numFmtId="0" fontId="42" fillId="0" borderId="0" xfId="0" applyFont="1" applyAlignment="1" applyProtection="1">
      <alignment vertical="center" wrapText="1" shrinkToFit="1"/>
      <protection hidden="1"/>
    </xf>
    <xf numFmtId="0" fontId="42" fillId="0" borderId="0" xfId="0" applyFont="1" applyAlignment="1" applyProtection="1">
      <alignment vertical="center" shrinkToFit="1"/>
      <protection hidden="1"/>
    </xf>
    <xf numFmtId="0" fontId="42" fillId="0" borderId="0" xfId="0" applyFont="1" applyProtection="1">
      <alignment vertical="center"/>
      <protection hidden="1"/>
    </xf>
    <xf numFmtId="0" fontId="42" fillId="0" borderId="0" xfId="0" applyFont="1" applyAlignment="1" applyProtection="1">
      <alignment horizontal="center" vertical="center"/>
      <protection hidden="1"/>
    </xf>
    <xf numFmtId="0" fontId="20" fillId="0" borderId="0" xfId="0" applyFont="1" applyAlignment="1" applyProtection="1">
      <alignment horizontal="distributed" vertical="center"/>
      <protection hidden="1"/>
    </xf>
    <xf numFmtId="0" fontId="38" fillId="0" borderId="0" xfId="0" applyFont="1" applyAlignment="1" applyProtection="1">
      <alignment vertical="center" textRotation="255" shrinkToFit="1"/>
      <protection hidden="1"/>
    </xf>
    <xf numFmtId="0" fontId="38" fillId="0" borderId="0" xfId="0" applyFont="1" applyAlignment="1" applyProtection="1">
      <alignment horizontal="center" vertical="center" shrinkToFit="1"/>
      <protection hidden="1"/>
    </xf>
    <xf numFmtId="38" fontId="38" fillId="0" borderId="0" xfId="7" applyFont="1" applyFill="1" applyBorder="1" applyAlignment="1" applyProtection="1">
      <alignment vertical="center" shrinkToFit="1"/>
      <protection hidden="1"/>
    </xf>
    <xf numFmtId="0" fontId="36" fillId="0" borderId="0" xfId="0" applyFont="1" applyAlignment="1" applyProtection="1">
      <alignment vertical="center" wrapText="1" shrinkToFit="1"/>
      <protection hidden="1"/>
    </xf>
    <xf numFmtId="0" fontId="44" fillId="0" borderId="0" xfId="0" applyFont="1" applyProtection="1">
      <alignment vertical="center"/>
      <protection hidden="1"/>
    </xf>
    <xf numFmtId="0" fontId="42" fillId="0" borderId="1" xfId="0" applyFont="1" applyBorder="1" applyAlignment="1" applyProtection="1">
      <alignment vertical="center" shrinkToFit="1"/>
      <protection hidden="1"/>
    </xf>
    <xf numFmtId="0" fontId="42" fillId="0" borderId="2" xfId="0" applyFont="1" applyBorder="1" applyAlignment="1" applyProtection="1">
      <alignment vertical="center" shrinkToFit="1"/>
      <protection hidden="1"/>
    </xf>
    <xf numFmtId="0" fontId="36" fillId="0" borderId="1" xfId="0" applyFont="1" applyBorder="1" applyProtection="1">
      <alignment vertical="center"/>
      <protection hidden="1"/>
    </xf>
    <xf numFmtId="0" fontId="36" fillId="0" borderId="7" xfId="0" applyFont="1" applyBorder="1" applyProtection="1">
      <alignment vertical="center"/>
      <protection hidden="1"/>
    </xf>
    <xf numFmtId="0" fontId="42" fillId="0" borderId="6" xfId="0" applyFont="1" applyBorder="1" applyAlignment="1" applyProtection="1">
      <alignment vertical="center" shrinkToFit="1"/>
      <protection hidden="1"/>
    </xf>
    <xf numFmtId="49" fontId="42" fillId="0" borderId="4" xfId="0" applyNumberFormat="1" applyFont="1" applyBorder="1" applyAlignment="1" applyProtection="1">
      <alignment vertical="center" shrinkToFit="1"/>
      <protection hidden="1"/>
    </xf>
    <xf numFmtId="49" fontId="42" fillId="0" borderId="4" xfId="0" applyNumberFormat="1" applyFont="1" applyBorder="1" applyAlignment="1" applyProtection="1">
      <alignment horizontal="center" vertical="center"/>
      <protection hidden="1"/>
    </xf>
    <xf numFmtId="49" fontId="42" fillId="0" borderId="4" xfId="0" applyNumberFormat="1" applyFont="1" applyBorder="1" applyProtection="1">
      <alignment vertical="center"/>
      <protection hidden="1"/>
    </xf>
    <xf numFmtId="49" fontId="42" fillId="0" borderId="5" xfId="0" applyNumberFormat="1" applyFont="1" applyBorder="1" applyProtection="1">
      <alignment vertical="center"/>
      <protection hidden="1"/>
    </xf>
    <xf numFmtId="49" fontId="38" fillId="0" borderId="8" xfId="0" applyNumberFormat="1" applyFont="1" applyBorder="1" applyAlignment="1" applyProtection="1">
      <alignment vertical="center" shrinkToFit="1"/>
      <protection hidden="1"/>
    </xf>
    <xf numFmtId="49" fontId="38" fillId="0" borderId="9" xfId="0" applyNumberFormat="1" applyFont="1" applyBorder="1" applyAlignment="1" applyProtection="1">
      <alignment vertical="center" shrinkToFit="1"/>
      <protection hidden="1"/>
    </xf>
    <xf numFmtId="0" fontId="43" fillId="0" borderId="0" xfId="0" applyFont="1" applyAlignment="1" applyProtection="1">
      <alignment horizontal="center" vertical="center"/>
      <protection hidden="1"/>
    </xf>
    <xf numFmtId="0" fontId="47" fillId="0" borderId="0" xfId="0" applyFont="1" applyAlignment="1">
      <alignment horizontal="center" vertical="center"/>
    </xf>
    <xf numFmtId="0" fontId="48" fillId="0" borderId="0" xfId="0" applyFont="1" applyAlignment="1">
      <alignment horizontal="center" vertical="center"/>
    </xf>
    <xf numFmtId="0" fontId="20" fillId="0" borderId="0" xfId="0" applyFont="1" applyAlignment="1">
      <alignment horizontal="justify" vertical="center"/>
    </xf>
    <xf numFmtId="0" fontId="20" fillId="0" borderId="0" xfId="0" applyFont="1" applyProtection="1">
      <alignment vertical="center"/>
      <protection hidden="1"/>
    </xf>
    <xf numFmtId="0" fontId="20" fillId="0" borderId="0" xfId="0" applyFont="1" applyAlignment="1" applyProtection="1">
      <alignment horizontal="center" vertical="center"/>
      <protection hidden="1"/>
    </xf>
    <xf numFmtId="38" fontId="20" fillId="0" borderId="0" xfId="7" applyFont="1" applyFill="1" applyAlignment="1" applyProtection="1">
      <alignment vertical="center"/>
      <protection hidden="1"/>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wrapText="1"/>
    </xf>
    <xf numFmtId="0" fontId="42" fillId="0" borderId="0" xfId="0" applyFont="1" applyAlignment="1" applyProtection="1">
      <alignment vertical="center" textRotation="255" shrinkToFit="1"/>
      <protection hidden="1"/>
    </xf>
    <xf numFmtId="49" fontId="42" fillId="0" borderId="0" xfId="0" applyNumberFormat="1" applyFont="1" applyAlignment="1" applyProtection="1">
      <alignment vertical="center" shrinkToFit="1"/>
      <protection hidden="1"/>
    </xf>
    <xf numFmtId="49" fontId="42" fillId="0" borderId="0" xfId="0" applyNumberFormat="1" applyFont="1" applyProtection="1">
      <alignment vertical="center"/>
      <protection hidden="1"/>
    </xf>
    <xf numFmtId="49" fontId="38" fillId="2" borderId="0" xfId="0" applyNumberFormat="1" applyFont="1" applyFill="1" applyAlignment="1" applyProtection="1">
      <alignment horizontal="left" vertical="center"/>
      <protection hidden="1"/>
    </xf>
    <xf numFmtId="38" fontId="45" fillId="0" borderId="0" xfId="7" applyFont="1" applyFill="1" applyBorder="1" applyAlignment="1" applyProtection="1">
      <alignment vertical="center" shrinkToFit="1"/>
      <protection hidden="1"/>
    </xf>
    <xf numFmtId="0" fontId="12" fillId="0" borderId="0" xfId="0" applyFont="1" applyAlignment="1" applyProtection="1">
      <alignment horizontal="right" vertical="center"/>
      <protection hidden="1"/>
    </xf>
    <xf numFmtId="38" fontId="34" fillId="0" borderId="0" xfId="6" applyFont="1" applyFill="1" applyBorder="1" applyAlignment="1" applyProtection="1">
      <alignment vertical="center"/>
      <protection hidden="1"/>
    </xf>
    <xf numFmtId="0" fontId="12" fillId="0" borderId="0" xfId="0" applyFont="1" applyAlignment="1" applyProtection="1">
      <alignment horizontal="left" vertical="center" wrapText="1"/>
      <protection hidden="1"/>
    </xf>
    <xf numFmtId="0" fontId="27" fillId="0" borderId="0" xfId="0" applyFont="1" applyAlignment="1" applyProtection="1">
      <alignment horizontal="center" vertical="center"/>
      <protection hidden="1"/>
    </xf>
    <xf numFmtId="0" fontId="25" fillId="2" borderId="0" xfId="0" applyFont="1" applyFill="1" applyProtection="1">
      <alignment vertical="center"/>
      <protection hidden="1"/>
    </xf>
    <xf numFmtId="38" fontId="22" fillId="2" borderId="0" xfId="6" applyFont="1" applyFill="1" applyBorder="1" applyAlignment="1" applyProtection="1">
      <alignment horizontal="right" vertical="center"/>
      <protection hidden="1"/>
    </xf>
    <xf numFmtId="0" fontId="17" fillId="0" borderId="0" xfId="0" applyFont="1" applyAlignment="1" applyProtection="1">
      <alignment horizontal="center" vertical="center"/>
      <protection hidden="1"/>
    </xf>
    <xf numFmtId="3" fontId="7" fillId="0" borderId="0" xfId="0" applyNumberFormat="1" applyFont="1" applyAlignment="1" applyProtection="1">
      <alignment horizontal="center" vertical="center"/>
      <protection hidden="1"/>
    </xf>
    <xf numFmtId="0" fontId="17" fillId="0" borderId="5"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7" fillId="0" borderId="12" xfId="0" applyFont="1" applyBorder="1" applyAlignment="1" applyProtection="1">
      <alignment horizontal="center" vertical="center"/>
      <protection hidden="1"/>
    </xf>
    <xf numFmtId="0" fontId="17" fillId="0" borderId="13"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7" fillId="0" borderId="17" xfId="0" applyFont="1" applyBorder="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6" fillId="2" borderId="0" xfId="0" applyFont="1" applyFill="1" applyAlignment="1" applyProtection="1">
      <alignment horizontal="right" vertical="center"/>
      <protection hidden="1"/>
    </xf>
    <xf numFmtId="0" fontId="36" fillId="0" borderId="0" xfId="0" applyFont="1" applyAlignment="1" applyProtection="1">
      <alignment horizontal="left" vertical="center" wrapText="1"/>
      <protection hidden="1"/>
    </xf>
    <xf numFmtId="0" fontId="29" fillId="0" borderId="0" xfId="0" applyFont="1" applyAlignment="1" applyProtection="1">
      <alignment horizontal="center" vertical="center"/>
      <protection hidden="1"/>
    </xf>
    <xf numFmtId="49" fontId="16" fillId="2" borderId="0" xfId="0" applyNumberFormat="1"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horizontal="distributed" vertical="center"/>
      <protection hidden="1"/>
    </xf>
    <xf numFmtId="49" fontId="16" fillId="2" borderId="0" xfId="0" applyNumberFormat="1" applyFont="1" applyFill="1" applyAlignment="1" applyProtection="1">
      <alignment horizontal="left" vertical="center"/>
      <protection hidden="1"/>
    </xf>
    <xf numFmtId="0" fontId="15" fillId="0" borderId="0" xfId="73" applyFont="1" applyProtection="1">
      <alignment vertical="center"/>
      <protection hidden="1"/>
    </xf>
    <xf numFmtId="0" fontId="16" fillId="0" borderId="0" xfId="73" applyFont="1" applyAlignment="1" applyProtection="1">
      <alignment vertical="center" wrapText="1"/>
      <protection hidden="1"/>
    </xf>
    <xf numFmtId="0" fontId="16" fillId="0" borderId="0" xfId="73" applyFont="1" applyAlignment="1" applyProtection="1">
      <alignment vertical="center" shrinkToFit="1"/>
      <protection hidden="1"/>
    </xf>
    <xf numFmtId="0" fontId="16" fillId="2" borderId="0" xfId="0" applyFont="1" applyFill="1" applyAlignment="1" applyProtection="1">
      <alignment horizontal="center" vertical="center" wrapText="1"/>
      <protection hidden="1"/>
    </xf>
    <xf numFmtId="0" fontId="24" fillId="0" borderId="0" xfId="0" applyFont="1" applyProtection="1">
      <alignment vertical="center"/>
      <protection hidden="1"/>
    </xf>
    <xf numFmtId="0" fontId="13" fillId="2" borderId="20" xfId="0" applyFont="1" applyFill="1" applyBorder="1" applyAlignment="1" applyProtection="1">
      <alignment horizontal="center" vertical="center"/>
      <protection hidden="1"/>
    </xf>
    <xf numFmtId="38" fontId="50" fillId="2" borderId="21" xfId="6" applyFont="1" applyFill="1" applyBorder="1" applyAlignment="1" applyProtection="1">
      <alignment vertical="center"/>
      <protection hidden="1"/>
    </xf>
    <xf numFmtId="38" fontId="50" fillId="2" borderId="0" xfId="6" applyFont="1" applyFill="1" applyBorder="1" applyAlignment="1" applyProtection="1">
      <alignment vertical="center"/>
      <protection hidden="1"/>
    </xf>
    <xf numFmtId="0" fontId="7" fillId="0" borderId="22" xfId="0" applyFont="1" applyBorder="1" applyProtection="1">
      <alignment vertical="center"/>
      <protection locked="0"/>
    </xf>
    <xf numFmtId="0" fontId="7" fillId="0" borderId="22" xfId="0" applyFont="1" applyBorder="1" applyProtection="1">
      <alignment vertical="center"/>
      <protection hidden="1"/>
    </xf>
    <xf numFmtId="49" fontId="22" fillId="2" borderId="0" xfId="0" applyNumberFormat="1" applyFont="1" applyFill="1" applyAlignment="1" applyProtection="1">
      <alignment horizontal="center" vertical="center"/>
      <protection hidden="1"/>
    </xf>
    <xf numFmtId="0" fontId="22" fillId="2" borderId="0" xfId="0" applyFont="1" applyFill="1" applyProtection="1">
      <alignment vertical="center"/>
      <protection hidden="1"/>
    </xf>
    <xf numFmtId="0" fontId="22" fillId="0" borderId="0" xfId="0" applyFont="1" applyProtection="1">
      <alignment vertical="center"/>
      <protection hidden="1"/>
    </xf>
    <xf numFmtId="0" fontId="22" fillId="2" borderId="0" xfId="0" applyFont="1" applyFill="1" applyAlignment="1" applyProtection="1">
      <alignment horizontal="center" vertical="center"/>
      <protection hidden="1"/>
    </xf>
    <xf numFmtId="0" fontId="22" fillId="2" borderId="0" xfId="0" applyFont="1" applyFill="1" applyAlignment="1" applyProtection="1">
      <alignment horizontal="center" vertical="center"/>
      <protection locked="0"/>
    </xf>
    <xf numFmtId="0" fontId="22" fillId="2" borderId="0" xfId="0" applyFont="1" applyFill="1" applyAlignment="1" applyProtection="1">
      <alignment horizontal="distributed" vertical="center"/>
      <protection hidden="1"/>
    </xf>
    <xf numFmtId="0" fontId="21" fillId="0" borderId="0" xfId="0" applyFont="1" applyAlignment="1" applyProtection="1">
      <alignment horizontal="center" vertical="center"/>
      <protection hidden="1"/>
    </xf>
    <xf numFmtId="0" fontId="22" fillId="2" borderId="0" xfId="0" applyFont="1" applyFill="1" applyAlignment="1" applyProtection="1">
      <alignment horizontal="left" vertical="center"/>
      <protection hidden="1"/>
    </xf>
    <xf numFmtId="0" fontId="17" fillId="0" borderId="23"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protection locked="0"/>
    </xf>
    <xf numFmtId="0" fontId="16" fillId="2" borderId="7" xfId="0" applyFont="1" applyFill="1" applyBorder="1" applyProtection="1">
      <alignment vertical="center"/>
      <protection hidden="1"/>
    </xf>
    <xf numFmtId="0" fontId="16" fillId="2" borderId="2" xfId="0" applyFont="1" applyFill="1" applyBorder="1" applyProtection="1">
      <alignment vertical="center"/>
      <protection hidden="1"/>
    </xf>
    <xf numFmtId="0" fontId="16" fillId="0" borderId="24" xfId="0" applyFont="1" applyBorder="1" applyProtection="1">
      <alignment vertical="center"/>
      <protection hidden="1"/>
    </xf>
    <xf numFmtId="49" fontId="22" fillId="2" borderId="24" xfId="0" applyNumberFormat="1" applyFont="1" applyFill="1" applyBorder="1" applyAlignment="1" applyProtection="1">
      <alignment horizontal="center" vertical="center"/>
      <protection hidden="1"/>
    </xf>
    <xf numFmtId="0" fontId="22" fillId="0" borderId="24" xfId="0" applyFont="1" applyBorder="1" applyProtection="1">
      <alignment vertical="center"/>
      <protection hidden="1"/>
    </xf>
    <xf numFmtId="0" fontId="16" fillId="2" borderId="24" xfId="0" applyFont="1" applyFill="1" applyBorder="1" applyProtection="1">
      <alignment vertical="center"/>
      <protection hidden="1"/>
    </xf>
    <xf numFmtId="0" fontId="16" fillId="2" borderId="24"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center" vertical="center"/>
      <protection hidden="1"/>
    </xf>
    <xf numFmtId="38" fontId="17" fillId="0" borderId="23" xfId="0" applyNumberFormat="1" applyFont="1" applyBorder="1" applyProtection="1">
      <alignment vertical="center"/>
      <protection hidden="1"/>
    </xf>
    <xf numFmtId="0" fontId="7" fillId="0" borderId="1" xfId="0" applyFont="1" applyBorder="1" applyProtection="1">
      <alignment vertical="center"/>
      <protection hidden="1"/>
    </xf>
    <xf numFmtId="0" fontId="7" fillId="0" borderId="1" xfId="0" applyFont="1" applyBorder="1" applyProtection="1">
      <alignment vertical="center"/>
      <protection locked="0"/>
    </xf>
    <xf numFmtId="0" fontId="17" fillId="0" borderId="34" xfId="0" applyFont="1" applyBorder="1" applyAlignment="1" applyProtection="1">
      <alignment vertical="center" shrinkToFit="1"/>
      <protection hidden="1"/>
    </xf>
    <xf numFmtId="0" fontId="17" fillId="0" borderId="35" xfId="0" applyFont="1" applyBorder="1" applyAlignment="1" applyProtection="1">
      <alignment vertical="center" shrinkToFit="1"/>
      <protection hidden="1"/>
    </xf>
    <xf numFmtId="0" fontId="17" fillId="0" borderId="36" xfId="0" applyFont="1" applyBorder="1" applyAlignment="1" applyProtection="1">
      <alignment vertical="center" shrinkToFit="1"/>
      <protection hidden="1"/>
    </xf>
    <xf numFmtId="0" fontId="17" fillId="0" borderId="37" xfId="0" applyFont="1" applyBorder="1" applyAlignment="1" applyProtection="1">
      <alignment vertical="center" shrinkToFit="1"/>
      <protection hidden="1"/>
    </xf>
    <xf numFmtId="0" fontId="17" fillId="0" borderId="38" xfId="0" applyFont="1" applyBorder="1" applyAlignment="1" applyProtection="1">
      <alignment vertical="center" shrinkToFit="1"/>
      <protection hidden="1"/>
    </xf>
    <xf numFmtId="0" fontId="17" fillId="0" borderId="39" xfId="0" applyFont="1" applyBorder="1" applyAlignment="1" applyProtection="1">
      <alignment vertical="center" shrinkToFit="1"/>
      <protection hidden="1"/>
    </xf>
    <xf numFmtId="0" fontId="7" fillId="2" borderId="0" xfId="0" applyFont="1" applyFill="1" applyAlignment="1" applyProtection="1">
      <alignment horizontal="right" vertical="center"/>
      <protection hidden="1"/>
    </xf>
    <xf numFmtId="0" fontId="17" fillId="0" borderId="40"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46" fillId="0" borderId="0" xfId="0" applyFont="1" applyProtection="1">
      <alignment vertical="center"/>
      <protection hidden="1"/>
    </xf>
    <xf numFmtId="0" fontId="25" fillId="2" borderId="0" xfId="0" applyFont="1" applyFill="1" applyAlignment="1" applyProtection="1">
      <alignment horizontal="center" vertical="center"/>
      <protection hidden="1"/>
    </xf>
    <xf numFmtId="0" fontId="17" fillId="0" borderId="42" xfId="0" applyFont="1" applyBorder="1" applyAlignment="1" applyProtection="1">
      <alignment vertical="center" shrinkToFit="1"/>
      <protection hidden="1"/>
    </xf>
    <xf numFmtId="0" fontId="17" fillId="0" borderId="43" xfId="0" applyFont="1" applyBorder="1" applyAlignment="1" applyProtection="1">
      <alignment horizontal="center" vertical="center"/>
      <protection hidden="1"/>
    </xf>
    <xf numFmtId="0" fontId="17" fillId="0" borderId="44"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58" fillId="2" borderId="0" xfId="0" applyFont="1" applyFill="1" applyProtection="1">
      <alignment vertical="center"/>
      <protection hidden="1"/>
    </xf>
    <xf numFmtId="0" fontId="38" fillId="0" borderId="0" xfId="0" applyFont="1" applyAlignment="1" applyProtection="1">
      <alignment horizontal="left" vertical="center" wrapText="1"/>
      <protection hidden="1"/>
    </xf>
    <xf numFmtId="38" fontId="36" fillId="0" borderId="0" xfId="7" applyFont="1" applyProtection="1">
      <alignment vertical="center"/>
      <protection hidden="1"/>
    </xf>
    <xf numFmtId="0" fontId="38" fillId="0" borderId="0" xfId="0" applyFont="1" applyAlignment="1" applyProtection="1">
      <alignment vertical="center" wrapText="1"/>
      <protection hidden="1"/>
    </xf>
    <xf numFmtId="0" fontId="38" fillId="0" borderId="0" xfId="0" applyFont="1" applyAlignment="1" applyProtection="1">
      <alignment horizontal="left" vertical="center"/>
      <protection hidden="1"/>
    </xf>
    <xf numFmtId="0" fontId="38" fillId="0" borderId="0" xfId="0" applyFont="1" applyAlignment="1" applyProtection="1">
      <alignment horizontal="left" vertical="center" shrinkToFit="1"/>
      <protection hidden="1"/>
    </xf>
    <xf numFmtId="0" fontId="66" fillId="2" borderId="0" xfId="0" applyFont="1" applyFill="1" applyProtection="1">
      <alignment vertical="center"/>
      <protection hidden="1"/>
    </xf>
    <xf numFmtId="0" fontId="36" fillId="3" borderId="0" xfId="0" applyFont="1" applyFill="1" applyProtection="1">
      <alignment vertical="center"/>
      <protection hidden="1"/>
    </xf>
    <xf numFmtId="0" fontId="38" fillId="0" borderId="0" xfId="0" applyFont="1" applyAlignment="1" applyProtection="1">
      <alignment horizontal="distributed" vertical="center"/>
      <protection hidden="1"/>
    </xf>
    <xf numFmtId="0" fontId="36" fillId="0" borderId="0" xfId="0" applyFont="1" applyAlignment="1" applyProtection="1">
      <alignment horizontal="left" vertical="center"/>
      <protection hidden="1"/>
    </xf>
    <xf numFmtId="0" fontId="38" fillId="2" borderId="0" xfId="0" applyFont="1" applyFill="1" applyAlignment="1" applyProtection="1">
      <alignment horizontal="left" vertical="center"/>
      <protection hidden="1"/>
    </xf>
    <xf numFmtId="38" fontId="36" fillId="2" borderId="0" xfId="7" applyFont="1" applyFill="1" applyProtection="1">
      <alignment vertical="center"/>
      <protection hidden="1"/>
    </xf>
    <xf numFmtId="0" fontId="38" fillId="2" borderId="0" xfId="0" applyFont="1" applyFill="1" applyAlignment="1" applyProtection="1">
      <alignment vertical="center" wrapText="1"/>
      <protection hidden="1"/>
    </xf>
    <xf numFmtId="0" fontId="36" fillId="2" borderId="0" xfId="0" applyFont="1" applyFill="1" applyAlignment="1" applyProtection="1">
      <alignment vertical="center" textRotation="255"/>
      <protection hidden="1"/>
    </xf>
    <xf numFmtId="38" fontId="38" fillId="2" borderId="0" xfId="7" applyFont="1" applyFill="1" applyProtection="1">
      <alignment vertical="center"/>
      <protection hidden="1"/>
    </xf>
    <xf numFmtId="0" fontId="39" fillId="2" borderId="0" xfId="0" applyFont="1" applyFill="1" applyProtection="1">
      <alignment vertical="center"/>
      <protection hidden="1"/>
    </xf>
    <xf numFmtId="0" fontId="40" fillId="0" borderId="0" xfId="0" applyFont="1" applyAlignment="1" applyProtection="1">
      <alignment vertical="distributed"/>
      <protection hidden="1"/>
    </xf>
    <xf numFmtId="0" fontId="41" fillId="2" borderId="0" xfId="0" applyFont="1" applyFill="1" applyProtection="1">
      <alignment vertical="center"/>
      <protection hidden="1"/>
    </xf>
    <xf numFmtId="0" fontId="46" fillId="0" borderId="0" xfId="0" applyFont="1" applyAlignment="1" applyProtection="1">
      <alignment horizontal="right" vertical="center" wrapText="1"/>
      <protection hidden="1"/>
    </xf>
    <xf numFmtId="0" fontId="38" fillId="0" borderId="0" xfId="0" applyFont="1" applyAlignment="1" applyProtection="1">
      <alignment horizontal="center" vertical="center"/>
      <protection hidden="1"/>
    </xf>
    <xf numFmtId="38" fontId="38" fillId="0" borderId="0" xfId="7" applyFont="1" applyProtection="1">
      <alignment vertical="center"/>
      <protection hidden="1"/>
    </xf>
    <xf numFmtId="0" fontId="38" fillId="0" borderId="0" xfId="0" applyFont="1" applyAlignment="1" applyProtection="1">
      <alignment horizontal="right" vertical="center"/>
      <protection hidden="1"/>
    </xf>
    <xf numFmtId="0" fontId="36" fillId="0" borderId="0" xfId="0" applyFont="1" applyAlignment="1" applyProtection="1">
      <alignment horizontal="right" vertical="center"/>
      <protection hidden="1"/>
    </xf>
    <xf numFmtId="0" fontId="42" fillId="0" borderId="9" xfId="0" applyFont="1" applyBorder="1" applyAlignment="1" applyProtection="1">
      <alignment vertical="center" shrinkToFit="1"/>
      <protection hidden="1"/>
    </xf>
    <xf numFmtId="0" fontId="67" fillId="0" borderId="6" xfId="0" applyFont="1" applyBorder="1" applyAlignment="1" applyProtection="1">
      <protection hidden="1"/>
    </xf>
    <xf numFmtId="0" fontId="42" fillId="3" borderId="0" xfId="0" applyFont="1" applyFill="1" applyAlignment="1" applyProtection="1">
      <alignment horizontal="center" vertical="center" wrapText="1" shrinkToFit="1"/>
      <protection hidden="1"/>
    </xf>
    <xf numFmtId="0" fontId="42" fillId="3" borderId="0" xfId="0" applyFont="1" applyFill="1" applyAlignment="1" applyProtection="1">
      <alignment horizontal="center" vertical="center" shrinkToFit="1"/>
      <protection hidden="1"/>
    </xf>
    <xf numFmtId="0" fontId="38" fillId="3" borderId="0" xfId="0" applyFont="1" applyFill="1" applyAlignment="1" applyProtection="1">
      <alignment horizontal="center" vertical="center" shrinkToFit="1"/>
      <protection hidden="1"/>
    </xf>
    <xf numFmtId="49" fontId="38" fillId="3" borderId="0" xfId="0" applyNumberFormat="1" applyFont="1" applyFill="1" applyAlignment="1" applyProtection="1">
      <alignment horizontal="center" vertical="center" shrinkToFit="1"/>
      <protection hidden="1"/>
    </xf>
    <xf numFmtId="0" fontId="38" fillId="3" borderId="0" xfId="0" applyFont="1" applyFill="1" applyAlignment="1" applyProtection="1">
      <alignment vertical="center" shrinkToFit="1"/>
      <protection hidden="1"/>
    </xf>
    <xf numFmtId="0" fontId="42" fillId="0" borderId="6" xfId="0" applyFont="1" applyBorder="1" applyAlignment="1" applyProtection="1">
      <alignment vertical="center" wrapText="1"/>
      <protection hidden="1"/>
    </xf>
    <xf numFmtId="0" fontId="42" fillId="0" borderId="4" xfId="0" applyFont="1" applyBorder="1" applyAlignment="1" applyProtection="1">
      <alignment vertical="center" shrinkToFit="1"/>
      <protection hidden="1"/>
    </xf>
    <xf numFmtId="0" fontId="42" fillId="0" borderId="4" xfId="0" applyFont="1" applyBorder="1" applyAlignment="1" applyProtection="1">
      <alignment horizontal="center" vertical="center"/>
      <protection hidden="1"/>
    </xf>
    <xf numFmtId="0" fontId="42" fillId="0" borderId="4" xfId="0" applyFont="1" applyBorder="1" applyProtection="1">
      <alignment vertical="center"/>
      <protection hidden="1"/>
    </xf>
    <xf numFmtId="0" fontId="42" fillId="0" borderId="5" xfId="0" applyFont="1" applyBorder="1" applyProtection="1">
      <alignment vertical="center"/>
      <protection hidden="1"/>
    </xf>
    <xf numFmtId="0" fontId="36" fillId="0" borderId="4" xfId="0" applyFont="1" applyBorder="1" applyProtection="1">
      <alignment vertical="center"/>
      <protection hidden="1"/>
    </xf>
    <xf numFmtId="0" fontId="36" fillId="0" borderId="2" xfId="0" applyFont="1" applyBorder="1" applyProtection="1">
      <alignment vertical="center"/>
      <protection hidden="1"/>
    </xf>
    <xf numFmtId="0" fontId="38" fillId="0" borderId="20" xfId="0" applyFont="1" applyBorder="1" applyAlignment="1" applyProtection="1">
      <alignment vertical="center" shrinkToFit="1"/>
      <protection hidden="1"/>
    </xf>
    <xf numFmtId="0" fontId="38" fillId="0" borderId="13" xfId="0" applyFont="1" applyBorder="1" applyAlignment="1" applyProtection="1">
      <alignment vertical="center" shrinkToFit="1"/>
      <protection hidden="1"/>
    </xf>
    <xf numFmtId="0" fontId="38" fillId="0" borderId="9" xfId="0" applyFont="1" applyBorder="1" applyAlignment="1" applyProtection="1">
      <alignment vertical="center" shrinkToFit="1"/>
      <protection hidden="1"/>
    </xf>
    <xf numFmtId="0" fontId="38" fillId="0" borderId="6" xfId="0" applyFont="1" applyBorder="1" applyAlignment="1" applyProtection="1">
      <alignment vertical="center" shrinkToFit="1"/>
      <protection hidden="1"/>
    </xf>
    <xf numFmtId="0" fontId="38" fillId="0" borderId="11" xfId="0" applyFont="1" applyBorder="1" applyAlignment="1" applyProtection="1">
      <alignment vertical="center" shrinkToFit="1"/>
      <protection hidden="1"/>
    </xf>
    <xf numFmtId="38" fontId="38" fillId="0" borderId="0" xfId="7" applyFont="1" applyAlignment="1" applyProtection="1">
      <alignment vertical="center" shrinkToFit="1"/>
      <protection hidden="1"/>
    </xf>
    <xf numFmtId="0" fontId="46" fillId="0" borderId="6" xfId="0" applyFont="1" applyBorder="1" applyAlignment="1" applyProtection="1">
      <alignment vertical="center" wrapText="1" shrinkToFit="1"/>
      <protection hidden="1"/>
    </xf>
    <xf numFmtId="38" fontId="22" fillId="0" borderId="0" xfId="7" applyFont="1" applyAlignment="1" applyProtection="1">
      <alignment horizontal="right" vertical="center"/>
      <protection hidden="1"/>
    </xf>
    <xf numFmtId="38" fontId="22" fillId="0" borderId="0" xfId="7" applyFont="1" applyProtection="1">
      <alignment vertical="center"/>
      <protection hidden="1"/>
    </xf>
    <xf numFmtId="0" fontId="25" fillId="2" borderId="0" xfId="0" applyFont="1" applyFill="1" applyAlignment="1" applyProtection="1">
      <alignment vertical="center" wrapText="1"/>
      <protection hidden="1"/>
    </xf>
    <xf numFmtId="0" fontId="17" fillId="0" borderId="0" xfId="0" applyFont="1" applyAlignment="1" applyProtection="1">
      <alignment horizontal="right" vertical="center"/>
      <protection hidden="1"/>
    </xf>
    <xf numFmtId="38" fontId="32" fillId="2" borderId="25" xfId="11" applyFont="1" applyFill="1" applyBorder="1" applyAlignment="1" applyProtection="1">
      <alignment horizontal="center" vertical="center" shrinkToFit="1"/>
      <protection hidden="1"/>
    </xf>
    <xf numFmtId="38" fontId="32" fillId="2" borderId="26" xfId="11" applyFont="1" applyFill="1" applyBorder="1" applyAlignment="1" applyProtection="1">
      <alignment horizontal="center" vertical="center" shrinkToFit="1"/>
      <protection hidden="1"/>
    </xf>
    <xf numFmtId="38" fontId="32" fillId="2" borderId="27" xfId="11" applyFont="1" applyFill="1" applyBorder="1" applyAlignment="1" applyProtection="1">
      <alignment horizontal="center" vertical="center" shrinkToFit="1"/>
      <protection hidden="1"/>
    </xf>
    <xf numFmtId="0" fontId="22" fillId="2" borderId="155" xfId="0" applyFont="1" applyFill="1" applyBorder="1" applyAlignment="1" applyProtection="1">
      <alignment vertical="center" wrapText="1"/>
      <protection hidden="1"/>
    </xf>
    <xf numFmtId="0" fontId="22" fillId="2" borderId="20" xfId="0" applyFont="1" applyFill="1" applyBorder="1" applyAlignment="1" applyProtection="1">
      <alignment vertical="center" wrapText="1"/>
      <protection hidden="1"/>
    </xf>
    <xf numFmtId="0" fontId="72" fillId="2" borderId="151" xfId="0" applyFont="1" applyFill="1" applyBorder="1" applyAlignment="1" applyProtection="1">
      <alignment vertical="center" wrapText="1"/>
      <protection hidden="1"/>
    </xf>
    <xf numFmtId="0" fontId="72" fillId="2" borderId="20" xfId="0" applyFont="1" applyFill="1" applyBorder="1" applyAlignment="1" applyProtection="1">
      <alignment vertical="center" wrapText="1"/>
      <protection hidden="1"/>
    </xf>
    <xf numFmtId="0" fontId="73" fillId="2" borderId="0" xfId="0" applyFont="1" applyFill="1" applyAlignment="1" applyProtection="1">
      <alignment vertical="center" wrapText="1"/>
      <protection hidden="1"/>
    </xf>
    <xf numFmtId="0" fontId="16" fillId="0" borderId="20" xfId="0" applyFont="1" applyBorder="1" applyProtection="1">
      <alignment vertical="center"/>
      <protection hidden="1"/>
    </xf>
    <xf numFmtId="38" fontId="36" fillId="0" borderId="0" xfId="75" applyFont="1" applyProtection="1">
      <alignment vertical="center"/>
      <protection hidden="1"/>
    </xf>
    <xf numFmtId="38" fontId="11" fillId="0" borderId="0" xfId="15" applyFont="1" applyProtection="1">
      <alignment vertical="center"/>
      <protection hidden="1"/>
    </xf>
    <xf numFmtId="0" fontId="17" fillId="0" borderId="28" xfId="0" applyFont="1" applyBorder="1" applyAlignment="1" applyProtection="1">
      <alignment vertical="center" shrinkToFit="1"/>
      <protection hidden="1"/>
    </xf>
    <xf numFmtId="0" fontId="17" fillId="0" borderId="29" xfId="0" applyFont="1" applyBorder="1" applyAlignment="1" applyProtection="1">
      <alignment vertical="center" shrinkToFit="1"/>
      <protection hidden="1"/>
    </xf>
    <xf numFmtId="0" fontId="17" fillId="0" borderId="30" xfId="0" applyFont="1" applyBorder="1" applyAlignment="1" applyProtection="1">
      <alignment vertical="center" shrinkToFit="1"/>
      <protection hidden="1"/>
    </xf>
    <xf numFmtId="0" fontId="17" fillId="0" borderId="31" xfId="0" applyFont="1" applyBorder="1" applyAlignment="1" applyProtection="1">
      <alignment vertical="center" shrinkToFit="1"/>
      <protection hidden="1"/>
    </xf>
    <xf numFmtId="0" fontId="17" fillId="0" borderId="32" xfId="0" applyFont="1" applyBorder="1" applyAlignment="1" applyProtection="1">
      <alignment vertical="center" shrinkToFit="1"/>
      <protection hidden="1"/>
    </xf>
    <xf numFmtId="0" fontId="17" fillId="0" borderId="33" xfId="0" applyFont="1" applyBorder="1" applyAlignment="1" applyProtection="1">
      <alignment vertical="center" shrinkToFit="1"/>
      <protection hidden="1"/>
    </xf>
    <xf numFmtId="38" fontId="7" fillId="6" borderId="2" xfId="78" applyNumberFormat="1" applyFont="1" applyBorder="1" applyAlignment="1" applyProtection="1">
      <alignment vertical="center"/>
      <protection hidden="1"/>
    </xf>
    <xf numFmtId="38" fontId="7" fillId="6" borderId="1" xfId="78" applyNumberFormat="1" applyFont="1" applyBorder="1" applyAlignment="1" applyProtection="1">
      <alignment vertical="center"/>
      <protection hidden="1"/>
    </xf>
    <xf numFmtId="0" fontId="16" fillId="5" borderId="10" xfId="79" applyNumberFormat="1" applyFont="1" applyBorder="1" applyAlignment="1" applyProtection="1">
      <alignment horizontal="center" vertical="center"/>
      <protection hidden="1"/>
    </xf>
    <xf numFmtId="38" fontId="7" fillId="5" borderId="1" xfId="79" applyFont="1" applyBorder="1" applyProtection="1">
      <alignment vertical="center"/>
      <protection hidden="1"/>
    </xf>
    <xf numFmtId="38" fontId="7" fillId="5" borderId="2" xfId="79" applyFont="1" applyBorder="1" applyProtection="1">
      <alignment vertical="center"/>
      <protection hidden="1"/>
    </xf>
    <xf numFmtId="0" fontId="9" fillId="0" borderId="0" xfId="0" applyFont="1" applyProtection="1">
      <alignment vertical="center"/>
      <protection hidden="1"/>
    </xf>
    <xf numFmtId="0" fontId="36" fillId="0" borderId="0" xfId="0" applyFont="1" applyAlignment="1" applyProtection="1">
      <protection hidden="1"/>
    </xf>
    <xf numFmtId="0" fontId="42" fillId="0" borderId="0" xfId="0" applyFont="1" applyAlignment="1" applyProtection="1">
      <alignment horizontal="right" vertical="center"/>
      <protection hidden="1"/>
    </xf>
    <xf numFmtId="38" fontId="9" fillId="2" borderId="0" xfId="7" applyFont="1" applyFill="1" applyAlignment="1" applyProtection="1">
      <alignment horizontal="right" vertical="center"/>
      <protection hidden="1"/>
    </xf>
    <xf numFmtId="38" fontId="9" fillId="2" borderId="0" xfId="7" applyFont="1" applyFill="1" applyAlignment="1" applyProtection="1">
      <alignment vertical="center"/>
      <protection hidden="1"/>
    </xf>
    <xf numFmtId="182" fontId="7" fillId="0" borderId="0" xfId="0" applyNumberFormat="1" applyFont="1" applyAlignment="1" applyProtection="1">
      <alignment horizontal="right" vertical="center"/>
      <protection hidden="1"/>
    </xf>
    <xf numFmtId="0" fontId="15" fillId="2" borderId="0" xfId="0" applyFont="1" applyFill="1" applyAlignment="1" applyProtection="1">
      <protection hidden="1"/>
    </xf>
    <xf numFmtId="0" fontId="27" fillId="0" borderId="0" xfId="0" applyFont="1" applyAlignment="1" applyProtection="1">
      <alignment horizontal="right" vertical="center"/>
      <protection hidden="1"/>
    </xf>
    <xf numFmtId="38" fontId="33" fillId="0" borderId="0" xfId="11" applyFont="1" applyFill="1" applyBorder="1" applyAlignment="1" applyProtection="1">
      <alignment vertical="center" shrinkToFit="1"/>
      <protection hidden="1"/>
    </xf>
    <xf numFmtId="38" fontId="33" fillId="0" borderId="0" xfId="11" applyFont="1" applyBorder="1" applyAlignment="1" applyProtection="1">
      <alignment vertical="center" shrinkToFit="1"/>
      <protection hidden="1"/>
    </xf>
    <xf numFmtId="38" fontId="33" fillId="0" borderId="109" xfId="11" applyFont="1" applyBorder="1" applyAlignment="1" applyProtection="1">
      <alignment vertical="center" shrinkToFit="1"/>
      <protection hidden="1"/>
    </xf>
    <xf numFmtId="0" fontId="22" fillId="0" borderId="0" xfId="0" applyFont="1" applyAlignment="1" applyProtection="1">
      <alignment vertical="center" wrapText="1"/>
      <protection hidden="1"/>
    </xf>
    <xf numFmtId="0" fontId="25" fillId="0" borderId="0" xfId="0" applyFont="1" applyProtection="1">
      <alignment vertical="center"/>
      <protection hidden="1"/>
    </xf>
    <xf numFmtId="38" fontId="32" fillId="0" borderId="0" xfId="0" applyNumberFormat="1" applyFont="1" applyProtection="1">
      <alignment vertical="center"/>
      <protection hidden="1"/>
    </xf>
    <xf numFmtId="0" fontId="17" fillId="0" borderId="157" xfId="0" applyFont="1" applyBorder="1" applyAlignment="1" applyProtection="1">
      <alignment horizontal="center" vertical="center"/>
      <protection hidden="1"/>
    </xf>
    <xf numFmtId="38" fontId="7" fillId="0" borderId="0" xfId="0" applyNumberFormat="1" applyFont="1" applyProtection="1">
      <alignment vertical="center"/>
      <protection hidden="1"/>
    </xf>
    <xf numFmtId="181" fontId="0" fillId="8" borderId="0" xfId="0" applyNumberFormat="1" applyFill="1">
      <alignment vertical="center"/>
    </xf>
    <xf numFmtId="0" fontId="16" fillId="0" borderId="11" xfId="0" applyFont="1" applyBorder="1" applyProtection="1">
      <alignment vertical="center"/>
      <protection hidden="1"/>
    </xf>
    <xf numFmtId="0" fontId="42" fillId="0" borderId="7" xfId="0" applyFont="1" applyBorder="1" applyAlignment="1" applyProtection="1">
      <alignment vertical="center" shrinkToFit="1"/>
      <protection locked="0"/>
    </xf>
    <xf numFmtId="0" fontId="71" fillId="2" borderId="20" xfId="0"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11" fillId="2" borderId="9" xfId="0" applyFont="1" applyFill="1" applyBorder="1" applyProtection="1">
      <alignment vertical="center"/>
      <protection hidden="1"/>
    </xf>
    <xf numFmtId="0" fontId="11" fillId="2" borderId="6" xfId="0" applyFont="1" applyFill="1" applyBorder="1" applyProtection="1">
      <alignment vertical="center"/>
      <protection hidden="1"/>
    </xf>
    <xf numFmtId="182" fontId="7" fillId="0" borderId="0" xfId="0" applyNumberFormat="1" applyFont="1" applyProtection="1">
      <alignment vertical="center"/>
      <protection hidden="1"/>
    </xf>
    <xf numFmtId="0" fontId="16" fillId="2" borderId="0" xfId="0" applyFont="1" applyFill="1" applyAlignment="1" applyProtection="1">
      <alignment vertical="top"/>
      <protection hidden="1"/>
    </xf>
    <xf numFmtId="0" fontId="10" fillId="2" borderId="0" xfId="0" applyFont="1" applyFill="1" applyAlignment="1" applyProtection="1">
      <alignment horizontal="center" vertical="top"/>
      <protection hidden="1"/>
    </xf>
    <xf numFmtId="0" fontId="7" fillId="2" borderId="0" xfId="0" applyFont="1" applyFill="1" applyAlignment="1" applyProtection="1">
      <alignment vertical="top"/>
      <protection hidden="1"/>
    </xf>
    <xf numFmtId="0" fontId="7" fillId="0" borderId="0" xfId="0" applyFont="1" applyAlignment="1" applyProtection="1">
      <alignment vertical="top"/>
      <protection hidden="1"/>
    </xf>
    <xf numFmtId="0" fontId="16" fillId="0" borderId="0" xfId="0" applyFont="1" applyAlignment="1" applyProtection="1">
      <alignment horizontal="right" vertical="center"/>
      <protection hidden="1"/>
    </xf>
    <xf numFmtId="182" fontId="12" fillId="0" borderId="0" xfId="0" applyNumberFormat="1" applyFont="1" applyAlignment="1" applyProtection="1">
      <alignment horizontal="right" vertical="center"/>
      <protection hidden="1"/>
    </xf>
    <xf numFmtId="0" fontId="16" fillId="2" borderId="0" xfId="0" applyFont="1" applyFill="1" applyAlignment="1" applyProtection="1">
      <alignment horizontal="right" vertical="top"/>
      <protection hidden="1"/>
    </xf>
    <xf numFmtId="38" fontId="7" fillId="6" borderId="1" xfId="83" applyNumberFormat="1" applyFont="1" applyBorder="1" applyAlignment="1" applyProtection="1">
      <alignment vertical="center"/>
      <protection hidden="1"/>
    </xf>
    <xf numFmtId="38" fontId="7" fillId="6" borderId="2" xfId="83" applyNumberFormat="1" applyFont="1" applyBorder="1" applyAlignment="1" applyProtection="1">
      <alignment vertical="center"/>
      <protection hidden="1"/>
    </xf>
    <xf numFmtId="0" fontId="22" fillId="0" borderId="0" xfId="83" applyFont="1" applyFill="1" applyBorder="1" applyAlignment="1" applyProtection="1">
      <alignment vertical="center" wrapText="1"/>
      <protection hidden="1"/>
    </xf>
    <xf numFmtId="0" fontId="27" fillId="2" borderId="0" xfId="0" applyFont="1" applyFill="1" applyAlignment="1" applyProtection="1">
      <alignment vertical="top"/>
      <protection hidden="1"/>
    </xf>
    <xf numFmtId="0" fontId="7" fillId="0" borderId="0" xfId="0" applyFont="1" applyAlignment="1" applyProtection="1">
      <alignment horizontal="right" vertical="center"/>
      <protection hidden="1"/>
    </xf>
    <xf numFmtId="0" fontId="16" fillId="5" borderId="1" xfId="0" applyFont="1" applyFill="1" applyBorder="1" applyProtection="1">
      <alignment vertical="center"/>
      <protection hidden="1"/>
    </xf>
    <xf numFmtId="0" fontId="25" fillId="5" borderId="7" xfId="0" applyFont="1" applyFill="1" applyBorder="1" applyProtection="1">
      <alignment vertical="center"/>
      <protection hidden="1"/>
    </xf>
    <xf numFmtId="0" fontId="7" fillId="5" borderId="7" xfId="0" applyFont="1" applyFill="1" applyBorder="1" applyProtection="1">
      <alignment vertical="center"/>
      <protection hidden="1"/>
    </xf>
    <xf numFmtId="0" fontId="11" fillId="5" borderId="7" xfId="0" applyFont="1" applyFill="1" applyBorder="1" applyAlignment="1" applyProtection="1">
      <alignment horizontal="right" vertical="center"/>
      <protection hidden="1"/>
    </xf>
    <xf numFmtId="0" fontId="77" fillId="0" borderId="0" xfId="85" applyFont="1" applyAlignment="1">
      <alignment horizontal="center" vertical="center"/>
    </xf>
    <xf numFmtId="0" fontId="1" fillId="0" borderId="0" xfId="85">
      <alignment vertical="center"/>
    </xf>
    <xf numFmtId="0" fontId="79" fillId="0" borderId="0" xfId="85" applyFont="1" applyAlignment="1">
      <alignment horizontal="left" vertical="center"/>
    </xf>
    <xf numFmtId="0" fontId="1" fillId="0" borderId="0" xfId="85" applyAlignment="1">
      <alignment horizontal="center" vertical="center"/>
    </xf>
    <xf numFmtId="0" fontId="1" fillId="0" borderId="0" xfId="85" applyAlignment="1">
      <alignment horizontal="right" vertical="center"/>
    </xf>
    <xf numFmtId="0" fontId="81" fillId="0" borderId="166" xfId="85" applyFont="1" applyBorder="1" applyAlignment="1">
      <alignment horizontal="center" vertical="center" wrapText="1"/>
    </xf>
    <xf numFmtId="0" fontId="81" fillId="0" borderId="170" xfId="85" applyFont="1" applyBorder="1" applyAlignment="1">
      <alignment horizontal="center" vertical="center" wrapText="1"/>
    </xf>
    <xf numFmtId="0" fontId="82" fillId="0" borderId="22" xfId="85" applyFont="1" applyBorder="1" applyAlignment="1" applyProtection="1">
      <alignment horizontal="center" vertical="center"/>
      <protection locked="0"/>
    </xf>
    <xf numFmtId="0" fontId="81" fillId="0" borderId="167" xfId="85" applyFont="1" applyBorder="1" applyAlignment="1">
      <alignment horizontal="center" vertical="center" wrapText="1"/>
    </xf>
    <xf numFmtId="0" fontId="81" fillId="0" borderId="172" xfId="85" applyFont="1" applyBorder="1" applyAlignment="1">
      <alignment horizontal="center" vertical="center" wrapText="1"/>
    </xf>
    <xf numFmtId="0" fontId="81" fillId="3" borderId="174" xfId="85" applyFont="1" applyFill="1" applyBorder="1" applyAlignment="1">
      <alignment horizontal="center" vertical="center" wrapText="1"/>
    </xf>
    <xf numFmtId="0" fontId="81" fillId="0" borderId="174" xfId="85" applyFont="1" applyBorder="1" applyAlignment="1">
      <alignment horizontal="center" vertical="center" wrapText="1"/>
    </xf>
    <xf numFmtId="0" fontId="81" fillId="0" borderId="176" xfId="85" applyFont="1" applyBorder="1" applyAlignment="1">
      <alignment horizontal="center" vertical="center" wrapText="1"/>
    </xf>
    <xf numFmtId="0" fontId="81" fillId="0" borderId="177" xfId="85" applyFont="1" applyBorder="1" applyAlignment="1">
      <alignment horizontal="center" vertical="center" wrapText="1"/>
    </xf>
    <xf numFmtId="0" fontId="83" fillId="0" borderId="171" xfId="85" applyFont="1" applyBorder="1" applyAlignment="1">
      <alignment horizontal="center" vertical="center" wrapText="1"/>
    </xf>
    <xf numFmtId="0" fontId="81" fillId="0" borderId="173" xfId="85" applyFont="1" applyBorder="1" applyAlignment="1">
      <alignment horizontal="center" vertical="center" wrapText="1"/>
    </xf>
    <xf numFmtId="0" fontId="81" fillId="0" borderId="175" xfId="85" applyFont="1" applyBorder="1" applyAlignment="1">
      <alignment horizontal="center" vertical="center" wrapText="1"/>
    </xf>
    <xf numFmtId="0" fontId="81" fillId="0" borderId="178" xfId="85" applyFont="1" applyBorder="1" applyAlignment="1">
      <alignment horizontal="center" vertical="center" wrapText="1"/>
    </xf>
    <xf numFmtId="0" fontId="77" fillId="0" borderId="0" xfId="85" applyFont="1" applyAlignment="1">
      <alignment horizontal="center" vertical="center"/>
    </xf>
    <xf numFmtId="0" fontId="80" fillId="9" borderId="167" xfId="85" applyFont="1" applyFill="1" applyBorder="1" applyAlignment="1">
      <alignment horizontal="center" vertical="center" wrapText="1"/>
    </xf>
    <xf numFmtId="0" fontId="80" fillId="9" borderId="168" xfId="85" applyFont="1" applyFill="1" applyBorder="1" applyAlignment="1">
      <alignment horizontal="center" vertical="center" wrapText="1"/>
    </xf>
    <xf numFmtId="0" fontId="80" fillId="9" borderId="169" xfId="85" applyFont="1" applyFill="1" applyBorder="1" applyAlignment="1">
      <alignment horizontal="center" vertical="center" wrapText="1"/>
    </xf>
    <xf numFmtId="0" fontId="38" fillId="0" borderId="155" xfId="0" applyFont="1" applyBorder="1" applyAlignment="1" applyProtection="1">
      <alignment horizontal="left" vertical="center" shrinkToFit="1"/>
      <protection locked="0"/>
    </xf>
    <xf numFmtId="0" fontId="42" fillId="0" borderId="8"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38" fillId="0" borderId="165" xfId="0" applyFont="1" applyBorder="1" applyAlignment="1" applyProtection="1">
      <alignment horizontal="left" vertical="center" shrinkToFit="1"/>
      <protection locked="0"/>
    </xf>
    <xf numFmtId="0" fontId="36" fillId="0" borderId="158" xfId="0" applyFont="1" applyBorder="1" applyAlignment="1" applyProtection="1">
      <alignment horizontal="left" vertical="center" wrapText="1" shrinkToFit="1"/>
      <protection hidden="1"/>
    </xf>
    <xf numFmtId="0" fontId="36" fillId="0" borderId="159" xfId="0" applyFont="1" applyBorder="1" applyAlignment="1" applyProtection="1">
      <alignment horizontal="left" vertical="center" wrapText="1" shrinkToFit="1"/>
      <protection hidden="1"/>
    </xf>
    <xf numFmtId="0" fontId="36" fillId="4" borderId="158" xfId="0" applyFont="1" applyFill="1" applyBorder="1" applyAlignment="1" applyProtection="1">
      <alignment horizontal="center" vertical="center" wrapText="1" shrinkToFit="1"/>
      <protection hidden="1"/>
    </xf>
    <xf numFmtId="0" fontId="36" fillId="4" borderId="159" xfId="0" applyFont="1" applyFill="1" applyBorder="1" applyAlignment="1" applyProtection="1">
      <alignment horizontal="center" vertical="center" wrapText="1" shrinkToFit="1"/>
      <protection hidden="1"/>
    </xf>
    <xf numFmtId="0" fontId="36" fillId="4" borderId="160" xfId="0" applyFont="1" applyFill="1" applyBorder="1" applyAlignment="1" applyProtection="1">
      <alignment horizontal="center" vertical="center" wrapText="1" shrinkToFit="1"/>
      <protection hidden="1"/>
    </xf>
    <xf numFmtId="0" fontId="42" fillId="0" borderId="0" xfId="0" applyFont="1" applyAlignment="1" applyProtection="1">
      <alignment horizontal="left" vertical="center" shrinkToFit="1"/>
      <protection hidden="1"/>
    </xf>
    <xf numFmtId="0" fontId="42" fillId="0" borderId="13" xfId="0" applyFont="1" applyBorder="1" applyAlignment="1" applyProtection="1">
      <alignment horizontal="left" vertical="center" shrinkToFit="1"/>
      <protection hidden="1"/>
    </xf>
    <xf numFmtId="38" fontId="49" fillId="0" borderId="1" xfId="7" applyFont="1" applyFill="1" applyBorder="1" applyAlignment="1" applyProtection="1">
      <alignment horizontal="center" vertical="center" shrinkToFit="1"/>
      <protection hidden="1"/>
    </xf>
    <xf numFmtId="38" fontId="49" fillId="0" borderId="7" xfId="7" applyFont="1" applyFill="1" applyBorder="1" applyAlignment="1" applyProtection="1">
      <alignment horizontal="center" vertical="center" shrinkToFit="1"/>
      <protection hidden="1"/>
    </xf>
    <xf numFmtId="38" fontId="49" fillId="0" borderId="2" xfId="7" applyFont="1" applyFill="1" applyBorder="1" applyAlignment="1" applyProtection="1">
      <alignment horizontal="center" vertical="center" shrinkToFit="1"/>
      <protection hidden="1"/>
    </xf>
    <xf numFmtId="0" fontId="42" fillId="0" borderId="20" xfId="0" applyFont="1" applyBorder="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38" fillId="0" borderId="50" xfId="0" applyFont="1" applyBorder="1" applyAlignment="1" applyProtection="1">
      <alignment horizontal="center" vertical="center"/>
      <protection hidden="1"/>
    </xf>
    <xf numFmtId="0" fontId="38" fillId="0" borderId="26" xfId="0" applyFont="1" applyBorder="1" applyAlignment="1" applyProtection="1">
      <alignment horizontal="center" vertical="center"/>
      <protection hidden="1"/>
    </xf>
    <xf numFmtId="0" fontId="36" fillId="0" borderId="26" xfId="0" applyFont="1" applyBorder="1" applyAlignment="1" applyProtection="1">
      <alignment vertical="center" shrinkToFit="1"/>
      <protection locked="0"/>
    </xf>
    <xf numFmtId="0" fontId="42" fillId="0" borderId="150" xfId="0" applyFont="1" applyBorder="1" applyAlignment="1" applyProtection="1">
      <alignment horizontal="left" vertical="center" wrapText="1" shrinkToFit="1"/>
      <protection locked="0"/>
    </xf>
    <xf numFmtId="0" fontId="42" fillId="0" borderId="7" xfId="0" applyFont="1" applyBorder="1" applyAlignment="1" applyProtection="1">
      <alignment horizontal="left" vertical="center" wrapText="1" shrinkToFit="1"/>
      <protection locked="0"/>
    </xf>
    <xf numFmtId="0" fontId="42" fillId="0" borderId="2" xfId="0" applyFont="1" applyBorder="1" applyAlignment="1" applyProtection="1">
      <alignment horizontal="left" vertical="center" wrapText="1" shrinkToFit="1"/>
      <protection locked="0"/>
    </xf>
    <xf numFmtId="0" fontId="38" fillId="0" borderId="48" xfId="0" applyFont="1" applyBorder="1" applyAlignment="1" applyProtection="1">
      <alignment horizontal="center" vertical="center"/>
      <protection hidden="1"/>
    </xf>
    <xf numFmtId="0" fontId="38" fillId="0" borderId="49" xfId="0" applyFont="1" applyBorder="1" applyAlignment="1" applyProtection="1">
      <alignment horizontal="center" vertical="center"/>
      <protection hidden="1"/>
    </xf>
    <xf numFmtId="0" fontId="38" fillId="0" borderId="155" xfId="0" applyFont="1" applyBorder="1" applyAlignment="1" applyProtection="1">
      <alignment horizontal="left" vertical="center" shrinkToFit="1"/>
      <protection hidden="1"/>
    </xf>
    <xf numFmtId="0" fontId="38" fillId="0" borderId="165" xfId="0" applyFont="1" applyBorder="1" applyAlignment="1" applyProtection="1">
      <alignment horizontal="left" vertical="center" shrinkToFit="1"/>
      <protection hidden="1"/>
    </xf>
    <xf numFmtId="0" fontId="38" fillId="0" borderId="155" xfId="0" applyFont="1" applyBorder="1" applyAlignment="1" applyProtection="1">
      <alignment horizontal="left" vertical="center" wrapText="1" shrinkToFit="1"/>
      <protection hidden="1"/>
    </xf>
    <xf numFmtId="0" fontId="36" fillId="0" borderId="49" xfId="0" applyFont="1" applyBorder="1" applyAlignment="1" applyProtection="1">
      <alignment horizontal="center" vertical="center" wrapText="1"/>
      <protection hidden="1"/>
    </xf>
    <xf numFmtId="0" fontId="36" fillId="0" borderId="18" xfId="0" applyFont="1" applyBorder="1" applyAlignment="1" applyProtection="1">
      <alignment horizontal="center" vertical="center" wrapText="1"/>
      <protection hidden="1"/>
    </xf>
    <xf numFmtId="0" fontId="42" fillId="0" borderId="7" xfId="0" applyFont="1" applyBorder="1" applyAlignment="1" applyProtection="1">
      <alignment horizontal="center" vertical="center" shrinkToFit="1"/>
      <protection hidden="1"/>
    </xf>
    <xf numFmtId="0" fontId="36" fillId="0" borderId="0" xfId="0" applyFont="1" applyAlignment="1" applyProtection="1">
      <alignment horizontal="left" vertical="center" wrapText="1"/>
      <protection hidden="1"/>
    </xf>
    <xf numFmtId="0" fontId="42" fillId="0" borderId="7" xfId="0" applyFont="1" applyBorder="1" applyAlignment="1" applyProtection="1">
      <alignment horizontal="center" vertical="center"/>
      <protection locked="0"/>
    </xf>
    <xf numFmtId="0" fontId="42" fillId="0" borderId="7"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protection hidden="1"/>
    </xf>
    <xf numFmtId="0" fontId="42" fillId="0" borderId="6" xfId="0" applyFont="1" applyBorder="1" applyAlignment="1" applyProtection="1">
      <alignment horizontal="left" vertical="center" shrinkToFit="1"/>
      <protection hidden="1"/>
    </xf>
    <xf numFmtId="0" fontId="42" fillId="4" borderId="1" xfId="0" applyFont="1" applyFill="1" applyBorder="1" applyAlignment="1" applyProtection="1">
      <alignment horizontal="center" vertical="center" wrapText="1" shrinkToFit="1"/>
      <protection hidden="1"/>
    </xf>
    <xf numFmtId="0" fontId="42" fillId="4" borderId="7" xfId="0" applyFont="1" applyFill="1" applyBorder="1" applyAlignment="1" applyProtection="1">
      <alignment horizontal="center" vertical="center" shrinkToFit="1"/>
      <protection hidden="1"/>
    </xf>
    <xf numFmtId="0" fontId="42" fillId="4" borderId="2" xfId="0" applyFont="1" applyFill="1" applyBorder="1" applyAlignment="1" applyProtection="1">
      <alignment horizontal="center" vertical="center" shrinkToFit="1"/>
      <protection hidden="1"/>
    </xf>
    <xf numFmtId="0" fontId="42" fillId="4" borderId="7" xfId="0" applyFont="1" applyFill="1" applyBorder="1" applyAlignment="1" applyProtection="1">
      <alignment horizontal="center" vertical="center" wrapText="1" shrinkToFit="1"/>
      <protection hidden="1"/>
    </xf>
    <xf numFmtId="0" fontId="42" fillId="4" borderId="2" xfId="0" applyFont="1" applyFill="1" applyBorder="1" applyAlignment="1" applyProtection="1">
      <alignment horizontal="center" vertical="center" wrapText="1" shrinkToFit="1"/>
      <protection hidden="1"/>
    </xf>
    <xf numFmtId="0" fontId="38" fillId="0" borderId="0" xfId="0" applyFont="1" applyAlignment="1" applyProtection="1">
      <alignment horizontal="left" vertical="center" shrinkToFit="1"/>
      <protection hidden="1"/>
    </xf>
    <xf numFmtId="0" fontId="42" fillId="0" borderId="0" xfId="0" applyFont="1" applyAlignment="1" applyProtection="1">
      <alignment horizontal="center" vertical="center" wrapText="1"/>
      <protection hidden="1"/>
    </xf>
    <xf numFmtId="0" fontId="38" fillId="0" borderId="0" xfId="0" applyFont="1" applyAlignment="1" applyProtection="1">
      <alignment horizontal="distributed" vertical="center" wrapText="1"/>
      <protection hidden="1"/>
    </xf>
    <xf numFmtId="0" fontId="38" fillId="0" borderId="0" xfId="0" applyFont="1" applyAlignment="1" applyProtection="1">
      <alignment horizontal="distributed" vertical="center"/>
      <protection hidden="1"/>
    </xf>
    <xf numFmtId="49" fontId="38" fillId="0" borderId="0" xfId="0" applyNumberFormat="1" applyFont="1" applyAlignment="1" applyProtection="1">
      <alignment horizontal="center" vertical="center"/>
      <protection locked="0"/>
    </xf>
    <xf numFmtId="49" fontId="38" fillId="0" borderId="0" xfId="0" applyNumberFormat="1" applyFont="1" applyAlignment="1" applyProtection="1">
      <alignment horizontal="center" vertical="center"/>
      <protection hidden="1"/>
    </xf>
    <xf numFmtId="49" fontId="20" fillId="0" borderId="0" xfId="0" applyNumberFormat="1" applyFont="1" applyAlignment="1" applyProtection="1">
      <alignment shrinkToFit="1"/>
      <protection locked="0"/>
    </xf>
    <xf numFmtId="49" fontId="20" fillId="0" borderId="0" xfId="0" applyNumberFormat="1" applyFont="1" applyAlignment="1" applyProtection="1">
      <alignment vertical="center" shrinkToFit="1"/>
      <protection locked="0"/>
    </xf>
    <xf numFmtId="0" fontId="40" fillId="2" borderId="0" xfId="0" applyFont="1" applyFill="1" applyAlignment="1" applyProtection="1">
      <alignment horizontal="center"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38" fillId="2" borderId="0" xfId="0" applyFont="1" applyFill="1" applyAlignment="1" applyProtection="1">
      <alignment horizontal="center" vertical="center"/>
      <protection locked="0"/>
    </xf>
    <xf numFmtId="0" fontId="44" fillId="0" borderId="0" xfId="0" applyFont="1" applyAlignment="1" applyProtection="1">
      <alignment horizontal="center" vertical="center"/>
      <protection hidden="1"/>
    </xf>
    <xf numFmtId="49" fontId="38" fillId="0" borderId="4" xfId="0" applyNumberFormat="1" applyFont="1" applyBorder="1" applyAlignment="1" applyProtection="1">
      <alignment horizontal="center" vertical="center" shrinkToFit="1"/>
      <protection locked="0"/>
    </xf>
    <xf numFmtId="49" fontId="38" fillId="0" borderId="6" xfId="0" applyNumberFormat="1" applyFont="1" applyBorder="1" applyAlignment="1" applyProtection="1">
      <alignment horizontal="center" vertical="center" shrinkToFit="1"/>
      <protection locked="0"/>
    </xf>
    <xf numFmtId="49" fontId="38" fillId="0" borderId="4" xfId="0" applyNumberFormat="1" applyFont="1" applyBorder="1" applyAlignment="1" applyProtection="1">
      <alignment horizontal="center" vertical="center" shrinkToFit="1"/>
      <protection hidden="1"/>
    </xf>
    <xf numFmtId="49" fontId="38" fillId="0" borderId="6" xfId="0" applyNumberFormat="1" applyFont="1" applyBorder="1" applyAlignment="1" applyProtection="1">
      <alignment horizontal="center" vertical="center" shrinkToFit="1"/>
      <protection hidden="1"/>
    </xf>
    <xf numFmtId="49" fontId="38" fillId="0" borderId="7"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5" xfId="0" applyNumberFormat="1" applyFont="1" applyBorder="1" applyAlignment="1" applyProtection="1">
      <alignment horizontal="center" vertical="center" shrinkToFit="1"/>
      <protection locked="0"/>
    </xf>
    <xf numFmtId="49" fontId="38" fillId="0" borderId="11" xfId="0" applyNumberFormat="1" applyFont="1" applyBorder="1" applyAlignment="1" applyProtection="1">
      <alignment horizontal="center" vertical="center" shrinkToFit="1"/>
      <protection locked="0"/>
    </xf>
    <xf numFmtId="49" fontId="42" fillId="4" borderId="8" xfId="0" applyNumberFormat="1" applyFont="1" applyFill="1" applyBorder="1" applyAlignment="1" applyProtection="1">
      <alignment horizontal="center" vertical="center" wrapText="1" shrinkToFit="1"/>
      <protection hidden="1"/>
    </xf>
    <xf numFmtId="49" fontId="42" fillId="4" borderId="4" xfId="0" applyNumberFormat="1" applyFont="1" applyFill="1" applyBorder="1" applyAlignment="1" applyProtection="1">
      <alignment horizontal="center" vertical="center" wrapText="1" shrinkToFit="1"/>
      <protection hidden="1"/>
    </xf>
    <xf numFmtId="49" fontId="42" fillId="4" borderId="5" xfId="0" applyNumberFormat="1" applyFont="1" applyFill="1" applyBorder="1" applyAlignment="1" applyProtection="1">
      <alignment horizontal="center" vertical="center" wrapText="1" shrinkToFit="1"/>
      <protection hidden="1"/>
    </xf>
    <xf numFmtId="49" fontId="42" fillId="4" borderId="9" xfId="0" applyNumberFormat="1" applyFont="1" applyFill="1" applyBorder="1" applyAlignment="1" applyProtection="1">
      <alignment horizontal="center" vertical="center" wrapText="1" shrinkToFit="1"/>
      <protection hidden="1"/>
    </xf>
    <xf numFmtId="49" fontId="42" fillId="4" borderId="6" xfId="0" applyNumberFormat="1" applyFont="1" applyFill="1" applyBorder="1" applyAlignment="1" applyProtection="1">
      <alignment horizontal="center" vertical="center" wrapText="1" shrinkToFit="1"/>
      <protection hidden="1"/>
    </xf>
    <xf numFmtId="49" fontId="42" fillId="4" borderId="11" xfId="0" applyNumberFormat="1" applyFont="1" applyFill="1" applyBorder="1" applyAlignment="1" applyProtection="1">
      <alignment horizontal="center" vertical="center" wrapText="1" shrinkToFit="1"/>
      <protection hidden="1"/>
    </xf>
    <xf numFmtId="49" fontId="38" fillId="0" borderId="7" xfId="0" applyNumberFormat="1" applyFont="1" applyBorder="1" applyAlignment="1" applyProtection="1">
      <alignment horizontal="center" vertical="center" shrinkToFit="1"/>
      <protection hidden="1"/>
    </xf>
    <xf numFmtId="49" fontId="42" fillId="4" borderId="1" xfId="0" applyNumberFormat="1" applyFont="1" applyFill="1" applyBorder="1" applyAlignment="1" applyProtection="1">
      <alignment horizontal="center" vertical="center" shrinkToFit="1"/>
      <protection hidden="1"/>
    </xf>
    <xf numFmtId="49" fontId="42" fillId="4" borderId="7" xfId="0" applyNumberFormat="1" applyFont="1" applyFill="1" applyBorder="1" applyAlignment="1" applyProtection="1">
      <alignment horizontal="center" vertical="center" shrinkToFit="1"/>
      <protection hidden="1"/>
    </xf>
    <xf numFmtId="49" fontId="42" fillId="4" borderId="2" xfId="0" applyNumberFormat="1" applyFont="1" applyFill="1" applyBorder="1" applyAlignment="1" applyProtection="1">
      <alignment horizontal="center" vertical="center" shrinkToFit="1"/>
      <protection hidden="1"/>
    </xf>
    <xf numFmtId="49" fontId="38" fillId="0" borderId="1" xfId="0" applyNumberFormat="1" applyFont="1" applyBorder="1" applyAlignment="1" applyProtection="1">
      <alignment horizontal="center" vertical="center" shrinkToFit="1"/>
      <protection hidden="1"/>
    </xf>
    <xf numFmtId="49" fontId="42" fillId="4" borderId="1" xfId="0" applyNumberFormat="1" applyFont="1" applyFill="1" applyBorder="1" applyAlignment="1" applyProtection="1">
      <alignment horizontal="center" vertical="center" wrapText="1" shrinkToFit="1"/>
      <protection hidden="1"/>
    </xf>
    <xf numFmtId="49" fontId="42" fillId="4" borderId="7" xfId="0" applyNumberFormat="1" applyFont="1" applyFill="1" applyBorder="1" applyAlignment="1" applyProtection="1">
      <alignment horizontal="center" vertical="center" wrapText="1" shrinkToFit="1"/>
      <protection hidden="1"/>
    </xf>
    <xf numFmtId="0" fontId="42" fillId="0" borderId="0" xfId="0" applyFont="1" applyAlignment="1">
      <alignment vertical="center" wrapText="1"/>
    </xf>
    <xf numFmtId="0" fontId="38" fillId="2" borderId="0" xfId="0" applyFont="1" applyFill="1" applyAlignment="1" applyProtection="1">
      <alignment horizontal="center" vertical="center"/>
      <protection hidden="1"/>
    </xf>
    <xf numFmtId="0" fontId="20" fillId="0" borderId="0" xfId="0" applyFont="1" applyAlignment="1" applyProtection="1">
      <alignment vertical="center" wrapText="1"/>
      <protection hidden="1"/>
    </xf>
    <xf numFmtId="0" fontId="47" fillId="0" borderId="0" xfId="0" applyFont="1" applyAlignment="1" applyProtection="1">
      <alignment horizontal="center" vertical="center"/>
      <protection hidden="1"/>
    </xf>
    <xf numFmtId="0" fontId="20" fillId="0" borderId="0" xfId="0" applyFont="1" applyAlignment="1">
      <alignment horizontal="center" vertical="center"/>
    </xf>
    <xf numFmtId="0" fontId="42" fillId="0" borderId="0" xfId="0" applyFont="1" applyAlignment="1" applyProtection="1">
      <alignment vertical="center" wrapText="1"/>
      <protection hidden="1"/>
    </xf>
    <xf numFmtId="0" fontId="38" fillId="0" borderId="165" xfId="0" applyFont="1" applyBorder="1" applyAlignment="1" applyProtection="1">
      <alignment horizontal="left" vertical="center" wrapText="1" shrinkToFit="1"/>
      <protection hidden="1"/>
    </xf>
    <xf numFmtId="0" fontId="36" fillId="0" borderId="160" xfId="0" applyFont="1" applyBorder="1" applyAlignment="1" applyProtection="1">
      <alignment horizontal="left" vertical="center" wrapText="1" shrinkToFit="1"/>
      <protection hidden="1"/>
    </xf>
    <xf numFmtId="0" fontId="36" fillId="0" borderId="158" xfId="0" applyFont="1" applyBorder="1" applyAlignment="1" applyProtection="1">
      <alignment horizontal="left" vertical="center" wrapText="1"/>
      <protection hidden="1"/>
    </xf>
    <xf numFmtId="0" fontId="36" fillId="0" borderId="159" xfId="0" applyFont="1" applyBorder="1" applyAlignment="1" applyProtection="1">
      <alignment horizontal="left" vertical="center" wrapText="1"/>
      <protection hidden="1"/>
    </xf>
    <xf numFmtId="0" fontId="36" fillId="0" borderId="160" xfId="0" applyFont="1" applyBorder="1" applyAlignment="1" applyProtection="1">
      <alignment horizontal="left" vertical="center" wrapText="1"/>
      <protection hidden="1"/>
    </xf>
    <xf numFmtId="0" fontId="42" fillId="0" borderId="1"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49" fontId="42" fillId="4" borderId="1" xfId="0" applyNumberFormat="1" applyFont="1" applyFill="1" applyBorder="1" applyAlignment="1" applyProtection="1">
      <alignment horizontal="center" vertical="center"/>
      <protection hidden="1"/>
    </xf>
    <xf numFmtId="49" fontId="42" fillId="4" borderId="7" xfId="0" applyNumberFormat="1" applyFont="1" applyFill="1" applyBorder="1" applyAlignment="1" applyProtection="1">
      <alignment horizontal="center" vertical="center"/>
      <protection hidden="1"/>
    </xf>
    <xf numFmtId="49" fontId="42" fillId="4" borderId="2" xfId="0" applyNumberFormat="1" applyFont="1" applyFill="1" applyBorder="1" applyAlignment="1" applyProtection="1">
      <alignment horizontal="center" vertical="center"/>
      <protection hidden="1"/>
    </xf>
    <xf numFmtId="49" fontId="70" fillId="0" borderId="146" xfId="0" applyNumberFormat="1" applyFont="1" applyBorder="1" applyAlignment="1" applyProtection="1">
      <alignment horizontal="center" vertical="center" shrinkToFit="1"/>
      <protection locked="0"/>
    </xf>
    <xf numFmtId="49" fontId="70" fillId="0" borderId="148" xfId="0" applyNumberFormat="1" applyFont="1" applyBorder="1" applyAlignment="1" applyProtection="1">
      <alignment horizontal="center" vertical="center" shrinkToFit="1"/>
      <protection locked="0"/>
    </xf>
    <xf numFmtId="49" fontId="42" fillId="4" borderId="8" xfId="0" applyNumberFormat="1" applyFont="1" applyFill="1" applyBorder="1" applyAlignment="1" applyProtection="1">
      <alignment horizontal="center" vertical="center" shrinkToFit="1"/>
      <protection hidden="1"/>
    </xf>
    <xf numFmtId="49" fontId="42" fillId="4" borderId="4" xfId="0" applyNumberFormat="1" applyFont="1" applyFill="1" applyBorder="1" applyAlignment="1" applyProtection="1">
      <alignment horizontal="center" vertical="center" shrinkToFit="1"/>
      <protection hidden="1"/>
    </xf>
    <xf numFmtId="49" fontId="42" fillId="4" borderId="5" xfId="0" applyNumberFormat="1" applyFont="1" applyFill="1" applyBorder="1" applyAlignment="1" applyProtection="1">
      <alignment horizontal="center" vertical="center" shrinkToFit="1"/>
      <protection hidden="1"/>
    </xf>
    <xf numFmtId="49" fontId="42" fillId="4" borderId="9" xfId="0" applyNumberFormat="1" applyFont="1" applyFill="1" applyBorder="1" applyAlignment="1" applyProtection="1">
      <alignment horizontal="center" vertical="center" shrinkToFit="1"/>
      <protection hidden="1"/>
    </xf>
    <xf numFmtId="49" fontId="42" fillId="4" borderId="6" xfId="0" applyNumberFormat="1" applyFont="1" applyFill="1" applyBorder="1" applyAlignment="1" applyProtection="1">
      <alignment horizontal="center" vertical="center" shrinkToFit="1"/>
      <protection hidden="1"/>
    </xf>
    <xf numFmtId="49" fontId="42" fillId="4" borderId="11" xfId="0" applyNumberFormat="1" applyFont="1" applyFill="1" applyBorder="1" applyAlignment="1" applyProtection="1">
      <alignment horizontal="center" vertical="center" shrinkToFit="1"/>
      <protection hidden="1"/>
    </xf>
    <xf numFmtId="49" fontId="42" fillId="0" borderId="8" xfId="0" applyNumberFormat="1" applyFont="1" applyBorder="1" applyAlignment="1" applyProtection="1">
      <alignment horizontal="center" vertical="center" shrinkToFit="1"/>
      <protection hidden="1"/>
    </xf>
    <xf numFmtId="49" fontId="42" fillId="0" borderId="4" xfId="0" applyNumberFormat="1" applyFont="1" applyBorder="1" applyAlignment="1" applyProtection="1">
      <alignment horizontal="center" vertical="center" shrinkToFit="1"/>
      <protection hidden="1"/>
    </xf>
    <xf numFmtId="49" fontId="51" fillId="0" borderId="1" xfId="0" applyNumberFormat="1" applyFont="1" applyBorder="1" applyAlignment="1" applyProtection="1">
      <alignment horizontal="center" vertical="center" shrinkToFit="1"/>
      <protection locked="0"/>
    </xf>
    <xf numFmtId="49" fontId="51" fillId="0" borderId="7" xfId="0" applyNumberFormat="1" applyFont="1" applyBorder="1" applyAlignment="1" applyProtection="1">
      <alignment horizontal="center" vertical="center" shrinkToFit="1"/>
      <protection locked="0"/>
    </xf>
    <xf numFmtId="49" fontId="42" fillId="0" borderId="7" xfId="0" applyNumberFormat="1" applyFont="1" applyBorder="1" applyAlignment="1" applyProtection="1">
      <alignment horizontal="center" vertical="center"/>
      <protection hidden="1"/>
    </xf>
    <xf numFmtId="49" fontId="51" fillId="0" borderId="2" xfId="0" applyNumberFormat="1" applyFont="1" applyBorder="1" applyAlignment="1" applyProtection="1">
      <alignment horizontal="center" vertical="center" shrinkToFit="1"/>
      <protection locked="0"/>
    </xf>
    <xf numFmtId="49" fontId="42" fillId="0" borderId="4" xfId="0" applyNumberFormat="1" applyFont="1" applyBorder="1" applyAlignment="1" applyProtection="1">
      <alignment horizontal="center" vertical="center" shrinkToFit="1"/>
      <protection locked="0"/>
    </xf>
    <xf numFmtId="0" fontId="70" fillId="0" borderId="152" xfId="0" applyFont="1" applyBorder="1" applyAlignment="1" applyProtection="1">
      <alignment horizontal="center" vertical="center" shrinkToFit="1"/>
      <protection locked="0"/>
    </xf>
    <xf numFmtId="0" fontId="70" fillId="0" borderId="153" xfId="0" applyFont="1" applyBorder="1" applyAlignment="1" applyProtection="1">
      <alignment horizontal="center" vertical="center" shrinkToFit="1"/>
      <protection locked="0"/>
    </xf>
    <xf numFmtId="0" fontId="70" fillId="0" borderId="154" xfId="0" applyFont="1" applyBorder="1" applyAlignment="1" applyProtection="1">
      <alignment horizontal="center" vertical="center" shrinkToFit="1"/>
      <protection locked="0"/>
    </xf>
    <xf numFmtId="49" fontId="70" fillId="0" borderId="149" xfId="0" applyNumberFormat="1" applyFont="1" applyBorder="1" applyAlignment="1" applyProtection="1">
      <alignment horizontal="center" vertical="center" shrinkToFit="1"/>
      <protection locked="0"/>
    </xf>
    <xf numFmtId="49" fontId="70" fillId="0" borderId="147" xfId="0" applyNumberFormat="1" applyFont="1" applyBorder="1" applyAlignment="1" applyProtection="1">
      <alignment horizontal="center" vertical="center" shrinkToFit="1"/>
      <protection locked="0"/>
    </xf>
    <xf numFmtId="0" fontId="38" fillId="0" borderId="8" xfId="0" applyFont="1" applyBorder="1" applyAlignment="1" applyProtection="1">
      <alignment horizontal="center" vertical="center" wrapText="1" shrinkToFit="1"/>
      <protection hidden="1"/>
    </xf>
    <xf numFmtId="0" fontId="38" fillId="0" borderId="4" xfId="0" applyFont="1" applyBorder="1" applyAlignment="1" applyProtection="1">
      <alignment horizontal="center" vertical="center" shrinkToFit="1"/>
      <protection hidden="1"/>
    </xf>
    <xf numFmtId="0" fontId="38" fillId="0" borderId="45"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0" xfId="0" applyFont="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9" xfId="0" applyFont="1" applyBorder="1" applyAlignment="1" applyProtection="1">
      <alignment horizontal="center" vertical="center" shrinkToFit="1"/>
      <protection hidden="1"/>
    </xf>
    <xf numFmtId="0" fontId="38" fillId="0" borderId="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42" fillId="4" borderId="1" xfId="0" applyFont="1" applyFill="1" applyBorder="1" applyAlignment="1" applyProtection="1">
      <alignment horizontal="center" vertical="center" shrinkToFit="1"/>
      <protection hidden="1"/>
    </xf>
    <xf numFmtId="0" fontId="42" fillId="0" borderId="1" xfId="0" applyFont="1" applyBorder="1" applyAlignment="1" applyProtection="1">
      <alignment horizontal="left" vertical="center" indent="1" shrinkToFit="1"/>
      <protection hidden="1"/>
    </xf>
    <xf numFmtId="0" fontId="42" fillId="0" borderId="7" xfId="0" applyFont="1" applyBorder="1" applyAlignment="1" applyProtection="1">
      <alignment horizontal="left" vertical="center" indent="1" shrinkToFit="1"/>
      <protection hidden="1"/>
    </xf>
    <xf numFmtId="0" fontId="38" fillId="0" borderId="1" xfId="0" applyFont="1" applyBorder="1" applyAlignment="1" applyProtection="1">
      <alignment horizontal="center" vertical="center" shrinkToFit="1"/>
      <protection hidden="1"/>
    </xf>
    <xf numFmtId="0" fontId="38" fillId="0" borderId="7" xfId="0" applyFont="1" applyBorder="1" applyAlignment="1" applyProtection="1">
      <alignment horizontal="center" vertical="center" shrinkToFit="1"/>
      <protection hidden="1"/>
    </xf>
    <xf numFmtId="0" fontId="42" fillId="4" borderId="1" xfId="0" applyFont="1" applyFill="1" applyBorder="1" applyAlignment="1" applyProtection="1">
      <alignment horizontal="center" vertical="center"/>
      <protection hidden="1"/>
    </xf>
    <xf numFmtId="0" fontId="42" fillId="4" borderId="7" xfId="0" applyFont="1" applyFill="1" applyBorder="1" applyAlignment="1" applyProtection="1">
      <alignment horizontal="center" vertical="center"/>
      <protection hidden="1"/>
    </xf>
    <xf numFmtId="0" fontId="42" fillId="4" borderId="2" xfId="0" applyFont="1" applyFill="1" applyBorder="1" applyAlignment="1" applyProtection="1">
      <alignment horizontal="center" vertical="center"/>
      <protection hidden="1"/>
    </xf>
    <xf numFmtId="0" fontId="36" fillId="0" borderId="49" xfId="0" applyFont="1" applyBorder="1" applyAlignment="1" applyProtection="1">
      <alignment vertical="center" shrinkToFit="1"/>
      <protection locked="0"/>
    </xf>
    <xf numFmtId="49" fontId="42" fillId="0" borderId="1" xfId="0" applyNumberFormat="1" applyFont="1" applyBorder="1" applyAlignment="1" applyProtection="1">
      <alignment horizontal="center" vertical="center" shrinkToFit="1"/>
      <protection locked="0"/>
    </xf>
    <xf numFmtId="49" fontId="42" fillId="0" borderId="7" xfId="0" applyNumberFormat="1" applyFont="1" applyBorder="1" applyAlignment="1" applyProtection="1">
      <alignment horizontal="center" vertical="center" shrinkToFit="1"/>
      <protection locked="0"/>
    </xf>
    <xf numFmtId="49" fontId="42" fillId="0" borderId="2" xfId="0" applyNumberFormat="1" applyFont="1" applyBorder="1" applyAlignment="1" applyProtection="1">
      <alignment horizontal="center" vertical="center" shrinkToFit="1"/>
      <protection locked="0"/>
    </xf>
    <xf numFmtId="49" fontId="38" fillId="0" borderId="22" xfId="0" applyNumberFormat="1" applyFont="1" applyBorder="1" applyAlignment="1" applyProtection="1">
      <alignment horizontal="center" vertical="center" shrinkToFit="1"/>
      <protection locked="0"/>
    </xf>
    <xf numFmtId="49" fontId="38" fillId="0" borderId="1" xfId="0" applyNumberFormat="1" applyFont="1" applyBorder="1" applyAlignment="1" applyProtection="1">
      <alignment horizontal="center" vertical="center" shrinkToFit="1"/>
      <protection locked="0"/>
    </xf>
    <xf numFmtId="49" fontId="69" fillId="0" borderId="0" xfId="0" applyNumberFormat="1" applyFont="1" applyAlignment="1" applyProtection="1">
      <alignment shrinkToFit="1"/>
      <protection locked="0"/>
    </xf>
    <xf numFmtId="49" fontId="69" fillId="0" borderId="0" xfId="0" applyNumberFormat="1" applyFont="1" applyAlignment="1" applyProtection="1">
      <alignment vertical="center" shrinkToFit="1"/>
      <protection locked="0"/>
    </xf>
    <xf numFmtId="0" fontId="38" fillId="0" borderId="0" xfId="0" applyFont="1" applyAlignment="1" applyProtection="1">
      <alignment horizontal="distributed" vertical="distributed"/>
      <protection hidden="1"/>
    </xf>
    <xf numFmtId="0" fontId="42" fillId="4" borderId="8" xfId="0" applyFont="1" applyFill="1" applyBorder="1" applyAlignment="1" applyProtection="1">
      <alignment horizontal="center" vertical="center" shrinkToFit="1"/>
      <protection hidden="1"/>
    </xf>
    <xf numFmtId="0" fontId="42" fillId="4" borderId="4" xfId="0" applyFont="1" applyFill="1" applyBorder="1" applyAlignment="1" applyProtection="1">
      <alignment horizontal="center" vertical="center" shrinkToFit="1"/>
      <protection hidden="1"/>
    </xf>
    <xf numFmtId="0" fontId="42" fillId="4" borderId="5" xfId="0" applyFont="1" applyFill="1" applyBorder="1" applyAlignment="1" applyProtection="1">
      <alignment horizontal="center" vertical="center" shrinkToFit="1"/>
      <protection hidden="1"/>
    </xf>
    <xf numFmtId="0" fontId="42" fillId="4" borderId="9" xfId="0" applyFont="1" applyFill="1" applyBorder="1" applyAlignment="1" applyProtection="1">
      <alignment horizontal="center" vertical="center" shrinkToFit="1"/>
      <protection hidden="1"/>
    </xf>
    <xf numFmtId="0" fontId="42" fillId="4" borderId="6" xfId="0" applyFont="1" applyFill="1" applyBorder="1" applyAlignment="1" applyProtection="1">
      <alignment horizontal="center" vertical="center" shrinkToFit="1"/>
      <protection hidden="1"/>
    </xf>
    <xf numFmtId="0" fontId="42" fillId="4" borderId="11" xfId="0" applyFont="1" applyFill="1" applyBorder="1" applyAlignment="1" applyProtection="1">
      <alignment horizontal="center" vertical="center" shrinkToFit="1"/>
      <protection hidden="1"/>
    </xf>
    <xf numFmtId="49" fontId="42" fillId="0" borderId="149" xfId="0" applyNumberFormat="1" applyFont="1" applyBorder="1" applyAlignment="1" applyProtection="1">
      <alignment horizontal="center" vertical="center" shrinkToFit="1"/>
      <protection locked="0"/>
    </xf>
    <xf numFmtId="49" fontId="42" fillId="0" borderId="146" xfId="0" applyNumberFormat="1" applyFont="1" applyBorder="1" applyAlignment="1" applyProtection="1">
      <alignment horizontal="center" vertical="center" shrinkToFit="1"/>
      <protection locked="0"/>
    </xf>
    <xf numFmtId="49" fontId="42" fillId="0" borderId="148" xfId="0" applyNumberFormat="1"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hidden="1"/>
    </xf>
    <xf numFmtId="0" fontId="42" fillId="0" borderId="7" xfId="0" applyFont="1" applyBorder="1" applyAlignment="1" applyProtection="1">
      <alignment vertical="center" shrinkToFit="1"/>
      <protection hidden="1"/>
    </xf>
    <xf numFmtId="0" fontId="60" fillId="0" borderId="7" xfId="0" applyFont="1" applyBorder="1" applyProtection="1">
      <alignment vertical="center"/>
      <protection hidden="1"/>
    </xf>
    <xf numFmtId="0" fontId="42" fillId="0" borderId="1" xfId="0" applyFont="1" applyBorder="1" applyAlignment="1" applyProtection="1">
      <alignment horizontal="center" vertical="center"/>
      <protection locked="0"/>
    </xf>
    <xf numFmtId="0" fontId="42" fillId="4" borderId="9" xfId="0" applyFont="1" applyFill="1" applyBorder="1" applyAlignment="1" applyProtection="1">
      <alignment horizontal="center" vertical="center" wrapText="1" shrinkToFit="1"/>
      <protection hidden="1"/>
    </xf>
    <xf numFmtId="0" fontId="42" fillId="4" borderId="6" xfId="0" applyFont="1" applyFill="1" applyBorder="1" applyAlignment="1" applyProtection="1">
      <alignment horizontal="center" vertical="center" wrapText="1" shrinkToFit="1"/>
      <protection hidden="1"/>
    </xf>
    <xf numFmtId="0" fontId="42" fillId="4" borderId="11" xfId="0" applyFont="1" applyFill="1" applyBorder="1" applyAlignment="1" applyProtection="1">
      <alignment horizontal="center" vertical="center" wrapText="1" shrinkToFit="1"/>
      <protection hidden="1"/>
    </xf>
    <xf numFmtId="0" fontId="38" fillId="0" borderId="0" xfId="0" applyFont="1" applyAlignment="1" applyProtection="1">
      <alignment horizontal="left" vertical="center" shrinkToFit="1"/>
      <protection locked="0"/>
    </xf>
    <xf numFmtId="0" fontId="20" fillId="2" borderId="0" xfId="0" applyFont="1" applyFill="1" applyAlignment="1" applyProtection="1">
      <alignment vertical="center" wrapText="1"/>
      <protection hidden="1"/>
    </xf>
    <xf numFmtId="49" fontId="70" fillId="0" borderId="1" xfId="0" applyNumberFormat="1" applyFont="1" applyBorder="1" applyAlignment="1" applyProtection="1">
      <alignment horizontal="center" vertical="center" shrinkToFit="1"/>
      <protection locked="0"/>
    </xf>
    <xf numFmtId="49" fontId="70" fillId="0" borderId="7" xfId="0" applyNumberFormat="1" applyFont="1" applyBorder="1" applyAlignment="1" applyProtection="1">
      <alignment horizontal="center" vertical="center" shrinkToFit="1"/>
      <protection locked="0"/>
    </xf>
    <xf numFmtId="49" fontId="70" fillId="0" borderId="2" xfId="0" applyNumberFormat="1" applyFont="1" applyBorder="1" applyAlignment="1" applyProtection="1">
      <alignment horizontal="center" vertical="center" shrinkToFit="1"/>
      <protection locked="0"/>
    </xf>
    <xf numFmtId="0" fontId="42" fillId="4" borderId="8" xfId="0" applyFont="1" applyFill="1" applyBorder="1" applyAlignment="1" applyProtection="1">
      <alignment horizontal="center" vertical="center" wrapText="1" shrinkToFit="1"/>
      <protection hidden="1"/>
    </xf>
    <xf numFmtId="0" fontId="42" fillId="4" borderId="4" xfId="0" applyFont="1" applyFill="1" applyBorder="1" applyAlignment="1" applyProtection="1">
      <alignment horizontal="center" vertical="center" wrapText="1" shrinkToFit="1"/>
      <protection hidden="1"/>
    </xf>
    <xf numFmtId="0" fontId="42" fillId="4" borderId="20" xfId="0" applyFont="1" applyFill="1" applyBorder="1" applyAlignment="1" applyProtection="1">
      <alignment horizontal="center" vertical="center" wrapText="1" shrinkToFit="1"/>
      <protection hidden="1"/>
    </xf>
    <xf numFmtId="0" fontId="42" fillId="4" borderId="0" xfId="0" applyFont="1" applyFill="1" applyAlignment="1" applyProtection="1">
      <alignment horizontal="center" vertical="center" wrapText="1" shrinkToFit="1"/>
      <protection hidden="1"/>
    </xf>
    <xf numFmtId="0" fontId="42" fillId="0" borderId="4" xfId="0" applyFont="1" applyBorder="1" applyAlignment="1" applyProtection="1">
      <alignment vertical="center" shrinkToFit="1"/>
      <protection hidden="1"/>
    </xf>
    <xf numFmtId="0" fontId="60" fillId="0" borderId="4" xfId="0" applyFont="1" applyBorder="1" applyProtection="1">
      <alignment vertical="center"/>
      <protection hidden="1"/>
    </xf>
    <xf numFmtId="0" fontId="60" fillId="0" borderId="5" xfId="0" applyFont="1" applyBorder="1" applyProtection="1">
      <alignment vertical="center"/>
      <protection hidden="1"/>
    </xf>
    <xf numFmtId="0" fontId="42" fillId="0" borderId="6" xfId="0" applyFont="1" applyBorder="1" applyAlignment="1" applyProtection="1">
      <alignment horizontal="left" vertical="center" wrapText="1"/>
      <protection hidden="1"/>
    </xf>
    <xf numFmtId="0" fontId="42" fillId="0" borderId="8" xfId="0" applyFont="1" applyBorder="1" applyAlignment="1" applyProtection="1">
      <alignment horizontal="center" vertical="center" shrinkToFit="1"/>
      <protection hidden="1"/>
    </xf>
    <xf numFmtId="0" fontId="42" fillId="0" borderId="4" xfId="0" applyFont="1" applyBorder="1" applyAlignment="1" applyProtection="1">
      <alignment horizontal="center" vertical="center" shrinkToFit="1"/>
      <protection hidden="1"/>
    </xf>
    <xf numFmtId="49" fontId="42" fillId="0" borderId="145" xfId="0" applyNumberFormat="1" applyFont="1" applyBorder="1" applyAlignment="1" applyProtection="1">
      <alignment horizontal="center" vertical="center" shrinkToFit="1"/>
      <protection locked="0"/>
    </xf>
    <xf numFmtId="0" fontId="38" fillId="0" borderId="0" xfId="0" applyFont="1" applyAlignment="1" applyProtection="1">
      <alignment horizontal="left" vertical="center"/>
      <protection hidden="1"/>
    </xf>
    <xf numFmtId="0" fontId="42" fillId="0" borderId="45" xfId="0" applyFont="1" applyBorder="1" applyAlignment="1" applyProtection="1">
      <alignment vertical="center" shrinkToFit="1"/>
      <protection hidden="1"/>
    </xf>
    <xf numFmtId="0" fontId="42" fillId="4" borderId="5" xfId="0" applyFont="1" applyFill="1" applyBorder="1" applyAlignment="1" applyProtection="1">
      <alignment horizontal="center" vertical="center" wrapText="1" shrinkToFit="1"/>
      <protection hidden="1"/>
    </xf>
    <xf numFmtId="0" fontId="42" fillId="4" borderId="13" xfId="0" applyFont="1" applyFill="1" applyBorder="1" applyAlignment="1" applyProtection="1">
      <alignment horizontal="center" vertical="center" wrapText="1" shrinkToFit="1"/>
      <protection hidden="1"/>
    </xf>
    <xf numFmtId="183" fontId="38" fillId="2" borderId="0" xfId="0" applyNumberFormat="1" applyFont="1" applyFill="1" applyAlignment="1" applyProtection="1">
      <alignment horizontal="center" vertical="center"/>
      <protection locked="0"/>
    </xf>
    <xf numFmtId="0" fontId="38" fillId="2" borderId="0" xfId="0" applyFont="1" applyFill="1" applyAlignment="1" applyProtection="1">
      <alignment horizontal="left" vertical="center"/>
      <protection hidden="1"/>
    </xf>
    <xf numFmtId="0" fontId="36" fillId="0" borderId="26"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8" fillId="0" borderId="51" xfId="0" applyFont="1" applyBorder="1" applyAlignment="1" applyProtection="1">
      <alignment horizontal="center" vertical="center"/>
      <protection hidden="1"/>
    </xf>
    <xf numFmtId="0" fontId="38" fillId="0" borderId="52" xfId="0" applyFont="1" applyBorder="1" applyAlignment="1" applyProtection="1">
      <alignment horizontal="center" vertical="center"/>
      <protection hidden="1"/>
    </xf>
    <xf numFmtId="0" fontId="36" fillId="0" borderId="52" xfId="0" applyFont="1" applyBorder="1" applyAlignment="1" applyProtection="1">
      <alignment vertical="center" shrinkToFit="1"/>
      <protection locked="0"/>
    </xf>
    <xf numFmtId="0" fontId="36" fillId="0" borderId="52"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49" fontId="42" fillId="0" borderId="147" xfId="0" applyNumberFormat="1" applyFont="1" applyBorder="1" applyAlignment="1" applyProtection="1">
      <alignment horizontal="center" vertical="center" shrinkToFit="1"/>
      <protection locked="0"/>
    </xf>
    <xf numFmtId="0" fontId="45" fillId="0" borderId="0" xfId="0" applyFont="1" applyAlignment="1" applyProtection="1">
      <alignment horizontal="left" vertical="center" shrinkToFit="1"/>
      <protection locked="0"/>
    </xf>
    <xf numFmtId="0" fontId="36" fillId="0" borderId="0" xfId="0" applyFont="1" applyAlignment="1" applyProtection="1">
      <alignment horizontal="center" vertical="center" shrinkToFit="1"/>
      <protection hidden="1"/>
    </xf>
    <xf numFmtId="0" fontId="38" fillId="0" borderId="0" xfId="0" applyFont="1" applyProtection="1">
      <alignment vertical="center"/>
      <protection hidden="1"/>
    </xf>
    <xf numFmtId="0" fontId="20" fillId="0" borderId="0" xfId="0" applyFont="1" applyAlignment="1" applyProtection="1">
      <alignment horizontal="center" vertical="center" shrinkToFit="1"/>
      <protection locked="0"/>
    </xf>
    <xf numFmtId="0" fontId="20" fillId="0" borderId="0" xfId="0" applyFont="1" applyAlignment="1" applyProtection="1">
      <alignment horizontal="left" vertical="center" shrinkToFit="1"/>
      <protection locked="0"/>
    </xf>
    <xf numFmtId="0" fontId="22" fillId="6" borderId="1" xfId="78" applyFont="1" applyBorder="1" applyAlignment="1" applyProtection="1">
      <alignment horizontal="left" vertical="center" indent="2"/>
      <protection hidden="1"/>
    </xf>
    <xf numFmtId="0" fontId="22" fillId="6" borderId="7" xfId="78" applyFont="1" applyBorder="1" applyAlignment="1" applyProtection="1">
      <alignment horizontal="left" vertical="center" indent="2"/>
      <protection hidden="1"/>
    </xf>
    <xf numFmtId="0" fontId="22" fillId="6" borderId="2" xfId="78" applyFont="1" applyBorder="1" applyAlignment="1" applyProtection="1">
      <alignment horizontal="left" vertical="center" indent="2"/>
      <protection hidden="1"/>
    </xf>
    <xf numFmtId="0" fontId="24" fillId="0" borderId="1" xfId="0" applyFont="1" applyBorder="1" applyAlignment="1" applyProtection="1">
      <alignment horizontal="center" vertical="center"/>
      <protection hidden="1"/>
    </xf>
    <xf numFmtId="0" fontId="24" fillId="0" borderId="66" xfId="0" applyFont="1" applyBorder="1" applyAlignment="1" applyProtection="1">
      <alignment horizontal="center" vertical="center"/>
      <protection hidden="1"/>
    </xf>
    <xf numFmtId="38" fontId="61" fillId="0" borderId="56" xfId="0" applyNumberFormat="1" applyFont="1" applyBorder="1" applyAlignment="1" applyProtection="1">
      <alignment horizontal="right" vertical="center"/>
      <protection locked="0" hidden="1"/>
    </xf>
    <xf numFmtId="38" fontId="61" fillId="0" borderId="7" xfId="0" applyNumberFormat="1" applyFont="1" applyBorder="1" applyAlignment="1" applyProtection="1">
      <alignment horizontal="right" vertical="center"/>
      <protection locked="0" hidden="1"/>
    </xf>
    <xf numFmtId="0" fontId="24" fillId="0" borderId="7"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16" fillId="2" borderId="0" xfId="0" applyFont="1" applyFill="1" applyAlignment="1" applyProtection="1">
      <alignment horizontal="right" vertical="center"/>
      <protection hidden="1"/>
    </xf>
    <xf numFmtId="0" fontId="24" fillId="0" borderId="57" xfId="0" applyFont="1" applyBorder="1" applyAlignment="1" applyProtection="1">
      <alignment horizontal="center" vertical="center"/>
      <protection hidden="1"/>
    </xf>
    <xf numFmtId="0" fontId="24" fillId="0" borderId="58" xfId="0" applyFont="1" applyBorder="1" applyAlignment="1" applyProtection="1">
      <alignment horizontal="center" vertical="center"/>
      <protection hidden="1"/>
    </xf>
    <xf numFmtId="0" fontId="10" fillId="4" borderId="53" xfId="0" applyFont="1" applyFill="1" applyBorder="1" applyAlignment="1" applyProtection="1">
      <alignment horizontal="center" vertical="center" wrapText="1"/>
      <protection hidden="1"/>
    </xf>
    <xf numFmtId="0" fontId="10" fillId="4" borderId="54" xfId="0" applyFont="1" applyFill="1" applyBorder="1" applyAlignment="1" applyProtection="1">
      <alignment horizontal="center" vertical="center" wrapText="1"/>
      <protection hidden="1"/>
    </xf>
    <xf numFmtId="0" fontId="10" fillId="4" borderId="55" xfId="0" applyFont="1" applyFill="1" applyBorder="1" applyAlignment="1" applyProtection="1">
      <alignment horizontal="center" vertical="center" wrapText="1"/>
      <protection hidden="1"/>
    </xf>
    <xf numFmtId="38" fontId="61" fillId="0" borderId="65" xfId="0" applyNumberFormat="1" applyFont="1" applyBorder="1" applyAlignment="1" applyProtection="1">
      <alignment horizontal="right" vertical="center"/>
      <protection locked="0" hidden="1"/>
    </xf>
    <xf numFmtId="38" fontId="61" fillId="0" borderId="57" xfId="0" applyNumberFormat="1" applyFont="1" applyBorder="1" applyAlignment="1" applyProtection="1">
      <alignment horizontal="right" vertical="center"/>
      <protection locked="0" hidden="1"/>
    </xf>
    <xf numFmtId="0" fontId="31" fillId="7" borderId="0" xfId="80">
      <alignment horizontal="center" vertical="center"/>
      <protection hidden="1"/>
    </xf>
    <xf numFmtId="38" fontId="25" fillId="0" borderId="6" xfId="7" applyFont="1" applyFill="1" applyBorder="1" applyAlignment="1" applyProtection="1">
      <alignment horizontal="center" vertical="center"/>
      <protection locked="0"/>
    </xf>
    <xf numFmtId="0" fontId="22" fillId="2" borderId="7" xfId="0" applyFont="1" applyFill="1" applyBorder="1" applyProtection="1">
      <alignment vertical="center"/>
      <protection hidden="1"/>
    </xf>
    <xf numFmtId="0" fontId="22" fillId="2" borderId="7" xfId="0" applyFont="1" applyFill="1" applyBorder="1" applyAlignment="1" applyProtection="1">
      <alignment horizontal="left" vertical="center"/>
      <protection hidden="1"/>
    </xf>
    <xf numFmtId="0" fontId="22" fillId="2" borderId="0" xfId="0" applyFont="1" applyFill="1" applyAlignment="1" applyProtection="1">
      <alignment horizontal="center" vertical="center" shrinkToFit="1"/>
      <protection locked="0"/>
    </xf>
    <xf numFmtId="0" fontId="22" fillId="2" borderId="0" xfId="0" applyFont="1" applyFill="1" applyAlignment="1" applyProtection="1">
      <alignment horizontal="left" vertical="center" indent="2"/>
      <protection hidden="1"/>
    </xf>
    <xf numFmtId="184" fontId="25" fillId="2" borderId="6" xfId="0" applyNumberFormat="1" applyFont="1" applyFill="1" applyBorder="1" applyAlignment="1" applyProtection="1">
      <alignment horizontal="center" vertical="center"/>
      <protection locked="0"/>
    </xf>
    <xf numFmtId="0" fontId="24" fillId="0" borderId="0" xfId="0" applyFont="1" applyAlignment="1" applyProtection="1">
      <alignment horizontal="center" vertical="center"/>
      <protection hidden="1"/>
    </xf>
    <xf numFmtId="0" fontId="22" fillId="6" borderId="62" xfId="78" applyFont="1" applyBorder="1" applyAlignment="1" applyProtection="1">
      <alignment horizontal="left" vertical="center" indent="2"/>
      <protection hidden="1"/>
    </xf>
    <xf numFmtId="0" fontId="22" fillId="6" borderId="57" xfId="78" applyFont="1" applyBorder="1" applyAlignment="1" applyProtection="1">
      <alignment horizontal="left" vertical="center" indent="2"/>
      <protection hidden="1"/>
    </xf>
    <xf numFmtId="0" fontId="22" fillId="6" borderId="58" xfId="78" applyFont="1" applyBorder="1" applyAlignment="1" applyProtection="1">
      <alignment horizontal="left" vertical="center" indent="2"/>
      <protection hidden="1"/>
    </xf>
    <xf numFmtId="0" fontId="24" fillId="0" borderId="60" xfId="0" applyFont="1" applyBorder="1" applyAlignment="1" applyProtection="1">
      <alignment horizontal="center" vertical="center"/>
      <protection hidden="1"/>
    </xf>
    <xf numFmtId="0" fontId="24" fillId="0" borderId="67" xfId="0" applyFont="1" applyBorder="1" applyAlignment="1" applyProtection="1">
      <alignment horizontal="center" vertical="center"/>
      <protection hidden="1"/>
    </xf>
    <xf numFmtId="38" fontId="62" fillId="0" borderId="60" xfId="0" applyNumberFormat="1" applyFont="1" applyBorder="1" applyAlignment="1" applyProtection="1">
      <alignment vertical="center" wrapText="1"/>
      <protection hidden="1"/>
    </xf>
    <xf numFmtId="0" fontId="24" fillId="0" borderId="10" xfId="0" applyFont="1" applyBorder="1" applyAlignment="1" applyProtection="1">
      <alignment horizontal="center" vertical="center"/>
      <protection hidden="1"/>
    </xf>
    <xf numFmtId="0" fontId="24" fillId="0" borderId="163" xfId="0" applyFont="1" applyBorder="1" applyAlignment="1" applyProtection="1">
      <alignment horizontal="center" vertical="center"/>
      <protection hidden="1"/>
    </xf>
    <xf numFmtId="38" fontId="61" fillId="0" borderId="98" xfId="0" applyNumberFormat="1" applyFont="1" applyBorder="1" applyAlignment="1" applyProtection="1">
      <alignment horizontal="right" vertical="center"/>
      <protection hidden="1"/>
    </xf>
    <xf numFmtId="38" fontId="61" fillId="0" borderId="10" xfId="0" applyNumberFormat="1" applyFont="1" applyBorder="1" applyAlignment="1" applyProtection="1">
      <alignment horizontal="right" vertical="center"/>
      <protection hidden="1"/>
    </xf>
    <xf numFmtId="0" fontId="53" fillId="6" borderId="59" xfId="78" applyFont="1" applyBorder="1" applyAlignment="1" applyProtection="1">
      <alignment horizontal="center" vertical="center" wrapText="1"/>
      <protection hidden="1"/>
    </xf>
    <xf numFmtId="0" fontId="53" fillId="6" borderId="60" xfId="78" applyFont="1" applyBorder="1" applyAlignment="1" applyProtection="1">
      <alignment horizontal="center" vertical="center" wrapText="1"/>
      <protection hidden="1"/>
    </xf>
    <xf numFmtId="0" fontId="53" fillId="6" borderId="61" xfId="78" applyFont="1" applyBorder="1" applyAlignment="1" applyProtection="1">
      <alignment horizontal="center" vertical="center" wrapText="1"/>
      <protection hidden="1"/>
    </xf>
    <xf numFmtId="38" fontId="61" fillId="0" borderId="56" xfId="0" applyNumberFormat="1" applyFont="1" applyBorder="1" applyAlignment="1" applyProtection="1">
      <alignment vertical="center" wrapText="1"/>
      <protection hidden="1"/>
    </xf>
    <xf numFmtId="38" fontId="61" fillId="0" borderId="7" xfId="0" applyNumberFormat="1" applyFont="1" applyBorder="1" applyAlignment="1" applyProtection="1">
      <alignment vertical="center" wrapText="1"/>
      <protection hidden="1"/>
    </xf>
    <xf numFmtId="0" fontId="22" fillId="6" borderId="1" xfId="78" applyFont="1" applyBorder="1" applyAlignment="1" applyProtection="1">
      <alignment horizontal="right" vertical="center" wrapText="1" indent="1"/>
      <protection hidden="1"/>
    </xf>
    <xf numFmtId="0" fontId="22" fillId="6" borderId="7" xfId="78" applyFont="1" applyBorder="1" applyAlignment="1" applyProtection="1">
      <alignment horizontal="right" vertical="center" wrapText="1" indent="1"/>
      <protection hidden="1"/>
    </xf>
    <xf numFmtId="0" fontId="22" fillId="6" borderId="2" xfId="78" applyFont="1" applyBorder="1" applyAlignment="1" applyProtection="1">
      <alignment horizontal="right" vertical="center" wrapText="1" indent="1"/>
      <protection hidden="1"/>
    </xf>
    <xf numFmtId="0" fontId="24" fillId="0" borderId="62" xfId="0" applyFont="1" applyBorder="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22" fillId="6" borderId="9" xfId="78" applyFont="1" applyBorder="1" applyAlignment="1" applyProtection="1">
      <alignment horizontal="right" vertical="center" wrapText="1" indent="1"/>
      <protection hidden="1"/>
    </xf>
    <xf numFmtId="0" fontId="22" fillId="6" borderId="6" xfId="78" applyFont="1" applyBorder="1" applyAlignment="1" applyProtection="1">
      <alignment horizontal="right" vertical="center" wrapText="1" indent="1"/>
      <protection hidden="1"/>
    </xf>
    <xf numFmtId="0" fontId="22" fillId="6" borderId="11" xfId="78" applyFont="1" applyBorder="1" applyAlignment="1" applyProtection="1">
      <alignment horizontal="right" vertical="center" wrapText="1" indent="1"/>
      <protection hidden="1"/>
    </xf>
    <xf numFmtId="38" fontId="61" fillId="0" borderId="64" xfId="0" applyNumberFormat="1" applyFont="1" applyBorder="1" applyAlignment="1" applyProtection="1">
      <alignment horizontal="right" vertical="center"/>
      <protection hidden="1"/>
    </xf>
    <xf numFmtId="38" fontId="61" fillId="0" borderId="6" xfId="0" applyNumberFormat="1" applyFont="1" applyBorder="1" applyAlignment="1" applyProtection="1">
      <alignment horizontal="right" vertical="center"/>
      <protection hidden="1"/>
    </xf>
    <xf numFmtId="0" fontId="22" fillId="6" borderId="164" xfId="78" applyFont="1" applyBorder="1" applyAlignment="1" applyProtection="1">
      <alignment horizontal="left" vertical="center" indent="2"/>
      <protection hidden="1"/>
    </xf>
    <xf numFmtId="0" fontId="22" fillId="6" borderId="10" xfId="78" applyFont="1" applyBorder="1" applyAlignment="1" applyProtection="1">
      <alignment horizontal="left" vertical="center" indent="2"/>
      <protection hidden="1"/>
    </xf>
    <xf numFmtId="0" fontId="22" fillId="6" borderId="163" xfId="78" applyFont="1" applyBorder="1" applyAlignment="1" applyProtection="1">
      <alignment horizontal="left" vertical="center" indent="2"/>
      <protection hidden="1"/>
    </xf>
    <xf numFmtId="0" fontId="9" fillId="2" borderId="0" xfId="0" applyFont="1" applyFill="1" applyAlignment="1" applyProtection="1">
      <alignment horizontal="center" vertical="center" shrinkToFit="1"/>
      <protection hidden="1"/>
    </xf>
    <xf numFmtId="0" fontId="76" fillId="0" borderId="0" xfId="0" applyFont="1" applyProtection="1">
      <alignment vertical="center"/>
      <protection hidden="1"/>
    </xf>
    <xf numFmtId="0" fontId="16" fillId="0" borderId="6" xfId="0" applyFont="1" applyBorder="1" applyProtection="1">
      <alignment vertical="center"/>
      <protection hidden="1"/>
    </xf>
    <xf numFmtId="0" fontId="10" fillId="0" borderId="0" xfId="0" applyFont="1" applyProtection="1">
      <alignment vertical="center"/>
      <protection hidden="1"/>
    </xf>
    <xf numFmtId="0" fontId="17" fillId="0" borderId="6" xfId="0" applyFont="1" applyBorder="1" applyAlignment="1" applyProtection="1">
      <alignment vertical="top"/>
      <protection hidden="1"/>
    </xf>
    <xf numFmtId="0" fontId="17" fillId="0" borderId="0" xfId="0" applyFont="1" applyAlignment="1" applyProtection="1">
      <alignment vertical="top"/>
      <protection hidden="1"/>
    </xf>
    <xf numFmtId="0" fontId="71" fillId="2" borderId="8" xfId="0" applyFont="1" applyFill="1" applyBorder="1" applyAlignment="1" applyProtection="1">
      <alignment horizontal="center" vertical="center"/>
      <protection locked="0"/>
    </xf>
    <xf numFmtId="0" fontId="71" fillId="2" borderId="4" xfId="0" applyFont="1" applyFill="1" applyBorder="1" applyAlignment="1" applyProtection="1">
      <alignment horizontal="center" vertical="center"/>
      <protection locked="0"/>
    </xf>
    <xf numFmtId="0" fontId="22" fillId="2" borderId="155" xfId="0" applyFont="1" applyFill="1" applyBorder="1" applyAlignment="1" applyProtection="1">
      <alignment vertical="center" wrapText="1"/>
      <protection hidden="1"/>
    </xf>
    <xf numFmtId="0" fontId="71" fillId="2" borderId="156" xfId="0" applyFont="1" applyFill="1" applyBorder="1" applyAlignment="1" applyProtection="1">
      <alignment horizontal="center" vertical="center"/>
      <protection locked="0"/>
    </xf>
    <xf numFmtId="0" fontId="71" fillId="2" borderId="151" xfId="0" applyFont="1" applyFill="1" applyBorder="1" applyAlignment="1" applyProtection="1">
      <alignment horizontal="center" vertical="center"/>
      <protection locked="0"/>
    </xf>
    <xf numFmtId="0" fontId="72" fillId="2" borderId="151" xfId="0" applyFont="1" applyFill="1" applyBorder="1" applyAlignment="1" applyProtection="1">
      <alignment vertical="center" wrapText="1"/>
      <protection hidden="1"/>
    </xf>
    <xf numFmtId="0" fontId="24" fillId="0" borderId="6" xfId="0" applyFont="1" applyBorder="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24" fillId="0" borderId="9"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164" xfId="0" applyFont="1" applyBorder="1" applyAlignment="1" applyProtection="1">
      <alignment horizontal="center" vertical="center"/>
      <protection hidden="1"/>
    </xf>
    <xf numFmtId="0" fontId="24" fillId="0" borderId="99" xfId="0" applyFont="1" applyBorder="1" applyAlignment="1" applyProtection="1">
      <alignment horizontal="center" vertical="center"/>
      <protection hidden="1"/>
    </xf>
    <xf numFmtId="0" fontId="9" fillId="2" borderId="0" xfId="0" applyFont="1" applyFill="1" applyAlignment="1" applyProtection="1">
      <alignment horizontal="left" vertical="center" shrinkToFit="1"/>
      <protection hidden="1"/>
    </xf>
    <xf numFmtId="0" fontId="22" fillId="6" borderId="20" xfId="78" applyFont="1" applyBorder="1" applyAlignment="1" applyProtection="1">
      <alignment horizontal="left" vertical="center" indent="2"/>
      <protection hidden="1"/>
    </xf>
    <xf numFmtId="0" fontId="22" fillId="6" borderId="0" xfId="78" applyFont="1" applyBorder="1" applyAlignment="1" applyProtection="1">
      <alignment horizontal="left" vertical="center" indent="2"/>
      <protection hidden="1"/>
    </xf>
    <xf numFmtId="0" fontId="22" fillId="6" borderId="13" xfId="78" applyFont="1" applyBorder="1" applyAlignment="1" applyProtection="1">
      <alignment horizontal="left" vertical="center" indent="2"/>
      <protection hidden="1"/>
    </xf>
    <xf numFmtId="0" fontId="24" fillId="0" borderId="20" xfId="0" applyFont="1" applyBorder="1" applyAlignment="1" applyProtection="1">
      <alignment horizontal="center" vertical="center"/>
      <protection hidden="1"/>
    </xf>
    <xf numFmtId="0" fontId="24" fillId="0" borderId="34" xfId="0" applyFont="1" applyBorder="1" applyAlignment="1" applyProtection="1">
      <alignment horizontal="center" vertical="center"/>
      <protection hidden="1"/>
    </xf>
    <xf numFmtId="38" fontId="61" fillId="0" borderId="161" xfId="0" applyNumberFormat="1" applyFont="1" applyBorder="1" applyAlignment="1" applyProtection="1">
      <alignment horizontal="right" vertical="center"/>
      <protection hidden="1"/>
    </xf>
    <xf numFmtId="38" fontId="61" fillId="0" borderId="0" xfId="0" applyNumberFormat="1" applyFont="1" applyAlignment="1" applyProtection="1">
      <alignment horizontal="right" vertical="center"/>
      <protection hidden="1"/>
    </xf>
    <xf numFmtId="0" fontId="24" fillId="0" borderId="13" xfId="0" applyFont="1" applyBorder="1" applyAlignment="1" applyProtection="1">
      <alignment horizontal="center" vertical="center"/>
      <protection hidden="1"/>
    </xf>
    <xf numFmtId="0" fontId="22" fillId="6" borderId="62" xfId="78" applyFont="1" applyBorder="1" applyAlignment="1" applyProtection="1">
      <alignment horizontal="right" vertical="center" wrapText="1" indent="1"/>
      <protection hidden="1"/>
    </xf>
    <xf numFmtId="0" fontId="22" fillId="6" borderId="57" xfId="78" applyFont="1" applyBorder="1" applyAlignment="1" applyProtection="1">
      <alignment horizontal="right" vertical="center" wrapText="1" indent="1"/>
      <protection hidden="1"/>
    </xf>
    <xf numFmtId="0" fontId="22" fillId="6" borderId="58" xfId="78" applyFont="1" applyBorder="1" applyAlignment="1" applyProtection="1">
      <alignment horizontal="right" vertical="center" wrapText="1" indent="1"/>
      <protection hidden="1"/>
    </xf>
    <xf numFmtId="38" fontId="61" fillId="0" borderId="65" xfId="0" applyNumberFormat="1" applyFont="1" applyBorder="1" applyAlignment="1" applyProtection="1">
      <alignment horizontal="right" vertical="center"/>
      <protection hidden="1"/>
    </xf>
    <xf numFmtId="38" fontId="61" fillId="0" borderId="57" xfId="0" applyNumberFormat="1" applyFont="1" applyBorder="1" applyAlignment="1" applyProtection="1">
      <alignment horizontal="right" vertical="center"/>
      <protection hidden="1"/>
    </xf>
    <xf numFmtId="0" fontId="25" fillId="0" borderId="82"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176" fontId="32" fillId="0" borderId="82" xfId="0" applyNumberFormat="1" applyFont="1" applyBorder="1" applyProtection="1">
      <alignment vertical="center"/>
      <protection hidden="1"/>
    </xf>
    <xf numFmtId="176" fontId="32" fillId="0" borderId="27" xfId="0" applyNumberFormat="1" applyFont="1" applyBorder="1" applyProtection="1">
      <alignment vertical="center"/>
      <protection hidden="1"/>
    </xf>
    <xf numFmtId="0" fontId="17" fillId="0" borderId="74"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38" fontId="32" fillId="0" borderId="27" xfId="0" applyNumberFormat="1" applyFont="1" applyBorder="1" applyProtection="1">
      <alignment vertical="center"/>
      <protection hidden="1"/>
    </xf>
    <xf numFmtId="38" fontId="33" fillId="0" borderId="82" xfId="0" applyNumberFormat="1" applyFont="1" applyBorder="1" applyAlignment="1" applyProtection="1">
      <alignment horizontal="right" vertical="center"/>
      <protection hidden="1"/>
    </xf>
    <xf numFmtId="38" fontId="33" fillId="0" borderId="27" xfId="0" applyNumberFormat="1" applyFont="1" applyBorder="1" applyAlignment="1" applyProtection="1">
      <alignment horizontal="right" vertical="center"/>
      <protection hidden="1"/>
    </xf>
    <xf numFmtId="0" fontId="25" fillId="0" borderId="128" xfId="0" applyFont="1" applyBorder="1" applyAlignment="1" applyProtection="1">
      <alignment horizontal="center" vertical="center"/>
      <protection hidden="1"/>
    </xf>
    <xf numFmtId="0" fontId="25" fillId="0" borderId="26" xfId="0" applyFont="1" applyBorder="1" applyAlignment="1" applyProtection="1">
      <alignment horizontal="center" vertical="center"/>
      <protection hidden="1"/>
    </xf>
    <xf numFmtId="176" fontId="32" fillId="0" borderId="128" xfId="0" applyNumberFormat="1" applyFont="1" applyBorder="1" applyProtection="1">
      <alignment vertical="center"/>
      <protection hidden="1"/>
    </xf>
    <xf numFmtId="176" fontId="32" fillId="0" borderId="26" xfId="0" applyNumberFormat="1" applyFont="1" applyBorder="1" applyProtection="1">
      <alignment vertical="center"/>
      <protection hidden="1"/>
    </xf>
    <xf numFmtId="0" fontId="17" fillId="0" borderId="68" xfId="0" applyFont="1" applyBorder="1" applyAlignment="1" applyProtection="1">
      <alignment horizontal="center" vertical="center"/>
      <protection hidden="1"/>
    </xf>
    <xf numFmtId="0" fontId="17" fillId="0" borderId="38" xfId="0" applyFont="1" applyBorder="1" applyAlignment="1" applyProtection="1">
      <alignment horizontal="center" vertical="center"/>
      <protection hidden="1"/>
    </xf>
    <xf numFmtId="38" fontId="32" fillId="0" borderId="26" xfId="0" applyNumberFormat="1" applyFont="1" applyBorder="1" applyProtection="1">
      <alignment vertical="center"/>
      <protection hidden="1"/>
    </xf>
    <xf numFmtId="38" fontId="33" fillId="0" borderId="128" xfId="0" applyNumberFormat="1" applyFont="1" applyBorder="1" applyAlignment="1" applyProtection="1">
      <alignment horizontal="right" vertical="center"/>
      <protection hidden="1"/>
    </xf>
    <xf numFmtId="38" fontId="33" fillId="0" borderId="26" xfId="0" applyNumberFormat="1" applyFont="1" applyBorder="1" applyAlignment="1" applyProtection="1">
      <alignment horizontal="right" vertical="center"/>
      <protection hidden="1"/>
    </xf>
    <xf numFmtId="49" fontId="22" fillId="0" borderId="120" xfId="0" applyNumberFormat="1" applyFont="1" applyBorder="1" applyAlignment="1" applyProtection="1">
      <alignment horizontal="center" vertical="center" shrinkToFit="1"/>
      <protection locked="0"/>
    </xf>
    <xf numFmtId="49" fontId="22" fillId="0" borderId="26" xfId="0" applyNumberFormat="1" applyFont="1" applyBorder="1" applyAlignment="1" applyProtection="1">
      <alignment horizontal="center" vertical="center" shrinkToFit="1"/>
      <protection locked="0"/>
    </xf>
    <xf numFmtId="49" fontId="22" fillId="0" borderId="38" xfId="0" applyNumberFormat="1" applyFont="1" applyBorder="1" applyAlignment="1" applyProtection="1">
      <alignment horizontal="center" vertical="center" shrinkToFit="1"/>
      <protection locked="0"/>
    </xf>
    <xf numFmtId="49" fontId="16" fillId="0" borderId="68" xfId="0" applyNumberFormat="1" applyFont="1" applyBorder="1" applyAlignment="1" applyProtection="1">
      <alignment horizontal="left" vertical="center" shrinkToFit="1"/>
      <protection locked="0"/>
    </xf>
    <xf numFmtId="49" fontId="16" fillId="0" borderId="26" xfId="0" applyNumberFormat="1" applyFont="1" applyBorder="1" applyAlignment="1" applyProtection="1">
      <alignment horizontal="left" vertical="center" shrinkToFit="1"/>
      <protection locked="0"/>
    </xf>
    <xf numFmtId="49" fontId="16" fillId="0" borderId="38" xfId="0" applyNumberFormat="1" applyFont="1" applyBorder="1" applyAlignment="1" applyProtection="1">
      <alignment horizontal="left" vertical="center" shrinkToFit="1"/>
      <protection locked="0"/>
    </xf>
    <xf numFmtId="49" fontId="16" fillId="0" borderId="116" xfId="0" applyNumberFormat="1" applyFont="1" applyBorder="1" applyAlignment="1" applyProtection="1">
      <alignment horizontal="left" vertical="center" shrinkToFit="1"/>
      <protection locked="0"/>
    </xf>
    <xf numFmtId="49" fontId="16" fillId="0" borderId="107" xfId="0" applyNumberFormat="1" applyFont="1" applyBorder="1" applyAlignment="1" applyProtection="1">
      <alignment horizontal="left" vertical="center" shrinkToFit="1"/>
      <protection locked="0"/>
    </xf>
    <xf numFmtId="49" fontId="16" fillId="0" borderId="42" xfId="0" applyNumberFormat="1" applyFont="1" applyBorder="1" applyAlignment="1" applyProtection="1">
      <alignment horizontal="left" vertical="center" shrinkToFit="1"/>
      <protection locked="0"/>
    </xf>
    <xf numFmtId="49" fontId="16" fillId="0" borderId="71" xfId="0" applyNumberFormat="1" applyFont="1" applyBorder="1" applyAlignment="1" applyProtection="1">
      <alignment horizontal="center" vertical="center" shrinkToFit="1"/>
      <protection locked="0"/>
    </xf>
    <xf numFmtId="49" fontId="16" fillId="0" borderId="68" xfId="0" applyNumberFormat="1" applyFont="1" applyBorder="1" applyAlignment="1" applyProtection="1">
      <alignment horizontal="center" vertical="center" shrinkToFit="1"/>
      <protection locked="0"/>
    </xf>
    <xf numFmtId="49" fontId="16" fillId="0" borderId="26" xfId="0" applyNumberFormat="1" applyFont="1" applyBorder="1" applyAlignment="1" applyProtection="1">
      <alignment horizontal="center" vertical="center" shrinkToFit="1"/>
      <protection locked="0"/>
    </xf>
    <xf numFmtId="49" fontId="16" fillId="0" borderId="38" xfId="0" applyNumberFormat="1" applyFont="1" applyBorder="1" applyAlignment="1" applyProtection="1">
      <alignment horizontal="center" vertical="center" shrinkToFit="1"/>
      <protection locked="0"/>
    </xf>
    <xf numFmtId="49" fontId="22" fillId="0" borderId="70" xfId="0" applyNumberFormat="1" applyFont="1" applyBorder="1" applyAlignment="1" applyProtection="1">
      <alignment horizontal="center" vertical="center" shrinkToFit="1"/>
      <protection locked="0"/>
    </xf>
    <xf numFmtId="49" fontId="22" fillId="0" borderId="71" xfId="0" applyNumberFormat="1" applyFont="1" applyBorder="1" applyAlignment="1" applyProtection="1">
      <alignment horizontal="center" vertical="center" shrinkToFit="1"/>
      <protection locked="0"/>
    </xf>
    <xf numFmtId="0" fontId="10" fillId="4" borderId="59" xfId="0" applyFont="1" applyFill="1" applyBorder="1" applyAlignment="1" applyProtection="1">
      <alignment horizontal="center" vertical="center"/>
      <protection hidden="1"/>
    </xf>
    <xf numFmtId="0" fontId="10" fillId="4" borderId="60" xfId="0" applyFont="1" applyFill="1" applyBorder="1" applyAlignment="1" applyProtection="1">
      <alignment horizontal="center" vertical="center"/>
      <protection hidden="1"/>
    </xf>
    <xf numFmtId="0" fontId="10" fillId="4" borderId="61" xfId="0" applyFont="1" applyFill="1" applyBorder="1" applyAlignment="1" applyProtection="1">
      <alignment horizontal="center" vertical="center"/>
      <protection hidden="1"/>
    </xf>
    <xf numFmtId="0" fontId="25" fillId="2" borderId="112" xfId="0" applyFont="1" applyFill="1" applyBorder="1" applyAlignment="1" applyProtection="1">
      <alignment horizontal="center" vertical="center"/>
      <protection hidden="1"/>
    </xf>
    <xf numFmtId="0" fontId="25" fillId="2" borderId="60" xfId="0" applyFont="1" applyFill="1" applyBorder="1" applyAlignment="1" applyProtection="1">
      <alignment horizontal="center" vertical="center"/>
      <protection hidden="1"/>
    </xf>
    <xf numFmtId="0" fontId="25" fillId="2" borderId="67" xfId="0" applyFont="1" applyFill="1" applyBorder="1" applyAlignment="1" applyProtection="1">
      <alignment horizontal="center" vertical="center"/>
      <protection hidden="1"/>
    </xf>
    <xf numFmtId="0" fontId="16" fillId="6" borderId="84" xfId="78" applyFont="1" applyBorder="1" applyAlignment="1" applyProtection="1">
      <alignment horizontal="right" vertical="center"/>
      <protection hidden="1"/>
    </xf>
    <xf numFmtId="0" fontId="16" fillId="6" borderId="85" xfId="78" applyFont="1" applyBorder="1" applyAlignment="1" applyProtection="1">
      <alignment horizontal="right" vertical="center"/>
      <protection hidden="1"/>
    </xf>
    <xf numFmtId="0" fontId="16" fillId="6" borderId="86" xfId="78" applyFont="1" applyBorder="1" applyAlignment="1" applyProtection="1">
      <alignment horizontal="right" vertical="center"/>
      <protection hidden="1"/>
    </xf>
    <xf numFmtId="0" fontId="22" fillId="0" borderId="83" xfId="0" applyFont="1" applyBorder="1" applyAlignment="1" applyProtection="1">
      <alignment horizontal="center" vertical="center" shrinkToFit="1"/>
      <protection hidden="1"/>
    </xf>
    <xf numFmtId="0" fontId="22" fillId="0" borderId="41" xfId="0" applyFont="1" applyBorder="1" applyAlignment="1" applyProtection="1">
      <alignment horizontal="center" vertical="center" shrinkToFit="1"/>
      <protection hidden="1"/>
    </xf>
    <xf numFmtId="179" fontId="22" fillId="2" borderId="83" xfId="11" applyNumberFormat="1" applyFont="1" applyFill="1" applyBorder="1" applyAlignment="1" applyProtection="1">
      <alignment vertical="center" shrinkToFit="1"/>
      <protection locked="0"/>
    </xf>
    <xf numFmtId="179" fontId="22" fillId="2" borderId="25" xfId="11" applyNumberFormat="1" applyFont="1" applyFill="1" applyBorder="1" applyAlignment="1" applyProtection="1">
      <alignment vertical="center" shrinkToFit="1"/>
      <protection locked="0"/>
    </xf>
    <xf numFmtId="179" fontId="22" fillId="2" borderId="41" xfId="11" applyNumberFormat="1" applyFont="1" applyFill="1" applyBorder="1" applyAlignment="1" applyProtection="1">
      <alignment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49" fontId="16" fillId="0" borderId="41" xfId="0" applyNumberFormat="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left" vertical="center" shrinkToFit="1"/>
      <protection locked="0"/>
    </xf>
    <xf numFmtId="49" fontId="16" fillId="0" borderId="25" xfId="0" applyNumberFormat="1" applyFont="1" applyBorder="1" applyAlignment="1" applyProtection="1">
      <alignment horizontal="left" vertical="center" shrinkToFit="1"/>
      <protection locked="0"/>
    </xf>
    <xf numFmtId="49" fontId="16" fillId="0" borderId="41" xfId="0" applyNumberFormat="1" applyFont="1" applyBorder="1" applyAlignment="1" applyProtection="1">
      <alignment horizontal="left" vertical="center" shrinkToFit="1"/>
      <protection locked="0"/>
    </xf>
    <xf numFmtId="0" fontId="22" fillId="2" borderId="1" xfId="0" applyFont="1" applyFill="1" applyBorder="1" applyAlignment="1" applyProtection="1">
      <alignment horizontal="center" vertical="center"/>
      <protection locked="0" hidden="1"/>
    </xf>
    <xf numFmtId="0" fontId="22" fillId="2" borderId="7" xfId="0" applyFont="1" applyFill="1" applyBorder="1" applyAlignment="1" applyProtection="1">
      <alignment horizontal="center" vertical="center"/>
      <protection locked="0" hidden="1"/>
    </xf>
    <xf numFmtId="0" fontId="22" fillId="2" borderId="2" xfId="0" applyFont="1" applyFill="1" applyBorder="1" applyAlignment="1" applyProtection="1">
      <alignment horizontal="center" vertical="center"/>
      <protection locked="0" hidden="1"/>
    </xf>
    <xf numFmtId="0" fontId="74" fillId="2" borderId="0" xfId="0" applyFont="1" applyFill="1" applyProtection="1">
      <alignment vertical="center"/>
      <protection hidden="1"/>
    </xf>
    <xf numFmtId="0" fontId="22" fillId="0" borderId="68" xfId="0" applyFont="1" applyBorder="1" applyAlignment="1" applyProtection="1">
      <alignment horizontal="center" vertical="center" shrinkToFit="1"/>
      <protection hidden="1"/>
    </xf>
    <xf numFmtId="0" fontId="22" fillId="0" borderId="38" xfId="0" applyFont="1" applyBorder="1" applyAlignment="1" applyProtection="1">
      <alignment horizontal="center" vertical="center" shrinkToFit="1"/>
      <protection hidden="1"/>
    </xf>
    <xf numFmtId="179" fontId="22" fillId="2" borderId="68" xfId="11" applyNumberFormat="1" applyFont="1" applyFill="1" applyBorder="1" applyAlignment="1" applyProtection="1">
      <alignment vertical="center" shrinkToFit="1"/>
      <protection locked="0"/>
    </xf>
    <xf numFmtId="179" fontId="22" fillId="2" borderId="26" xfId="11" applyNumberFormat="1" applyFont="1" applyFill="1" applyBorder="1" applyAlignment="1" applyProtection="1">
      <alignment vertical="center" shrinkToFit="1"/>
      <protection locked="0"/>
    </xf>
    <xf numFmtId="179" fontId="22" fillId="2" borderId="38" xfId="11" applyNumberFormat="1" applyFont="1" applyFill="1" applyBorder="1" applyAlignment="1" applyProtection="1">
      <alignment vertical="center" shrinkToFit="1"/>
      <protection locked="0"/>
    </xf>
    <xf numFmtId="177" fontId="22" fillId="0" borderId="68" xfId="11" applyNumberFormat="1" applyFont="1" applyFill="1" applyBorder="1" applyAlignment="1" applyProtection="1">
      <alignment vertical="center" shrinkToFit="1"/>
      <protection hidden="1"/>
    </xf>
    <xf numFmtId="177" fontId="22" fillId="0" borderId="26" xfId="11" applyNumberFormat="1" applyFont="1" applyFill="1" applyBorder="1" applyAlignment="1" applyProtection="1">
      <alignment vertical="center" shrinkToFit="1"/>
      <protection hidden="1"/>
    </xf>
    <xf numFmtId="177" fontId="22" fillId="0" borderId="38" xfId="11" applyNumberFormat="1" applyFont="1" applyFill="1" applyBorder="1" applyAlignment="1" applyProtection="1">
      <alignment vertical="center" shrinkToFit="1"/>
      <protection hidden="1"/>
    </xf>
    <xf numFmtId="179" fontId="22" fillId="0" borderId="68" xfId="11" applyNumberFormat="1" applyFont="1" applyFill="1" applyBorder="1" applyAlignment="1" applyProtection="1">
      <alignment vertical="center" shrinkToFit="1"/>
      <protection locked="0"/>
    </xf>
    <xf numFmtId="179" fontId="22" fillId="0" borderId="26" xfId="11" applyNumberFormat="1" applyFont="1" applyFill="1" applyBorder="1" applyAlignment="1" applyProtection="1">
      <alignment vertical="center" shrinkToFit="1"/>
      <protection locked="0"/>
    </xf>
    <xf numFmtId="179" fontId="22" fillId="0" borderId="38" xfId="11" applyNumberFormat="1" applyFont="1" applyFill="1" applyBorder="1" applyAlignment="1" applyProtection="1">
      <alignment vertical="center" shrinkToFit="1"/>
      <protection locked="0"/>
    </xf>
    <xf numFmtId="0" fontId="16" fillId="5" borderId="95" xfId="79" applyNumberFormat="1" applyFont="1" applyBorder="1" applyAlignment="1" applyProtection="1">
      <alignment horizontal="center" vertical="center" wrapText="1"/>
      <protection hidden="1"/>
    </xf>
    <xf numFmtId="0" fontId="16" fillId="5" borderId="96" xfId="79" applyNumberFormat="1" applyFont="1" applyBorder="1" applyAlignment="1" applyProtection="1">
      <alignment horizontal="center" vertical="center" wrapText="1"/>
      <protection hidden="1"/>
    </xf>
    <xf numFmtId="0" fontId="16" fillId="5" borderId="97" xfId="79" applyNumberFormat="1" applyFont="1" applyBorder="1" applyAlignment="1" applyProtection="1">
      <alignment horizontal="center" vertical="center" wrapText="1"/>
      <protection hidden="1"/>
    </xf>
    <xf numFmtId="0" fontId="16" fillId="5" borderId="98" xfId="79" applyNumberFormat="1" applyFont="1" applyBorder="1" applyAlignment="1" applyProtection="1">
      <alignment horizontal="center" vertical="center" wrapText="1"/>
      <protection hidden="1"/>
    </xf>
    <xf numFmtId="0" fontId="16" fillId="5" borderId="10" xfId="79" applyNumberFormat="1" applyFont="1" applyBorder="1" applyAlignment="1" applyProtection="1">
      <alignment horizontal="center" vertical="center" wrapText="1"/>
      <protection hidden="1"/>
    </xf>
    <xf numFmtId="0" fontId="16" fillId="5" borderId="99" xfId="79" applyNumberFormat="1" applyFont="1" applyBorder="1" applyAlignment="1" applyProtection="1">
      <alignment horizontal="center" vertical="center" wrapText="1"/>
      <protection hidden="1"/>
    </xf>
    <xf numFmtId="49" fontId="16" fillId="0" borderId="68" xfId="0" applyNumberFormat="1" applyFont="1" applyBorder="1" applyAlignment="1" applyProtection="1">
      <alignment vertical="center" shrinkToFit="1"/>
      <protection locked="0"/>
    </xf>
    <xf numFmtId="49" fontId="16" fillId="0" borderId="26" xfId="0" applyNumberFormat="1" applyFont="1" applyBorder="1" applyAlignment="1" applyProtection="1">
      <alignment vertical="center" shrinkToFit="1"/>
      <protection locked="0"/>
    </xf>
    <xf numFmtId="49" fontId="16" fillId="0" borderId="38" xfId="0" applyNumberFormat="1" applyFont="1" applyBorder="1" applyAlignment="1" applyProtection="1">
      <alignment vertical="center" shrinkToFit="1"/>
      <protection locked="0"/>
    </xf>
    <xf numFmtId="49" fontId="22" fillId="0" borderId="123" xfId="0" applyNumberFormat="1" applyFont="1" applyBorder="1" applyAlignment="1" applyProtection="1">
      <alignment horizontal="center" vertical="center" shrinkToFit="1"/>
      <protection locked="0"/>
    </xf>
    <xf numFmtId="49" fontId="22" fillId="0" borderId="107" xfId="0" applyNumberFormat="1" applyFont="1" applyBorder="1" applyAlignment="1" applyProtection="1">
      <alignment horizontal="center" vertical="center" shrinkToFit="1"/>
      <protection locked="0"/>
    </xf>
    <xf numFmtId="49" fontId="22" fillId="0" borderId="42" xfId="0" applyNumberFormat="1" applyFont="1" applyBorder="1" applyAlignment="1" applyProtection="1">
      <alignment horizontal="center" vertical="center" shrinkToFit="1"/>
      <protection locked="0"/>
    </xf>
    <xf numFmtId="0" fontId="16" fillId="0" borderId="78" xfId="0" applyFont="1" applyBorder="1" applyAlignment="1" applyProtection="1">
      <alignment horizontal="center" vertical="center" wrapText="1"/>
      <protection hidden="1"/>
    </xf>
    <xf numFmtId="0" fontId="16" fillId="0" borderId="73"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1" xfId="0"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22" fillId="4" borderId="89" xfId="0" applyFont="1" applyFill="1" applyBorder="1" applyAlignment="1" applyProtection="1">
      <alignment horizontal="center" vertical="center" shrinkToFit="1"/>
      <protection hidden="1"/>
    </xf>
    <xf numFmtId="0" fontId="22" fillId="4" borderId="90" xfId="0" applyFont="1" applyFill="1" applyBorder="1" applyAlignment="1" applyProtection="1">
      <alignment horizontal="center" vertical="center" shrinkToFit="1"/>
      <protection hidden="1"/>
    </xf>
    <xf numFmtId="0" fontId="22" fillId="4" borderId="91" xfId="0" applyFont="1" applyFill="1" applyBorder="1" applyAlignment="1" applyProtection="1">
      <alignment horizontal="center" vertical="center" shrinkToFit="1"/>
      <protection hidden="1"/>
    </xf>
    <xf numFmtId="0" fontId="22" fillId="4" borderId="92" xfId="0" applyFont="1" applyFill="1" applyBorder="1" applyAlignment="1" applyProtection="1">
      <alignment horizontal="center" vertical="center" shrinkToFit="1"/>
      <protection hidden="1"/>
    </xf>
    <xf numFmtId="0" fontId="22" fillId="6" borderId="92" xfId="78" applyFont="1" applyBorder="1" applyAlignment="1" applyProtection="1">
      <alignment horizontal="center" vertical="center"/>
      <protection hidden="1"/>
    </xf>
    <xf numFmtId="0" fontId="22" fillId="6" borderId="90" xfId="78" applyFont="1" applyBorder="1" applyAlignment="1" applyProtection="1">
      <alignment horizontal="center" vertical="center"/>
      <protection hidden="1"/>
    </xf>
    <xf numFmtId="0" fontId="22" fillId="6" borderId="93" xfId="78" applyFont="1" applyBorder="1" applyAlignment="1" applyProtection="1">
      <alignment horizontal="center" vertical="center"/>
      <protection hidden="1"/>
    </xf>
    <xf numFmtId="0" fontId="22" fillId="4" borderId="94" xfId="0" applyFont="1" applyFill="1" applyBorder="1" applyAlignment="1" applyProtection="1">
      <alignment horizontal="center" vertical="center"/>
      <protection hidden="1"/>
    </xf>
    <xf numFmtId="0" fontId="22" fillId="4" borderId="93" xfId="0" applyFont="1" applyFill="1" applyBorder="1" applyAlignment="1" applyProtection="1">
      <alignment horizontal="center" vertical="center"/>
      <protection hidden="1"/>
    </xf>
    <xf numFmtId="0" fontId="22" fillId="4" borderId="90" xfId="0" applyFont="1" applyFill="1" applyBorder="1" applyAlignment="1" applyProtection="1">
      <alignment horizontal="center" vertical="center"/>
      <protection hidden="1"/>
    </xf>
    <xf numFmtId="0" fontId="22" fillId="4" borderId="91" xfId="0" applyFont="1" applyFill="1" applyBorder="1" applyAlignment="1" applyProtection="1">
      <alignment horizontal="center" vertical="center"/>
      <protection hidden="1"/>
    </xf>
    <xf numFmtId="0" fontId="22" fillId="6" borderId="91" xfId="78" applyFont="1" applyBorder="1" applyAlignment="1" applyProtection="1">
      <alignment horizontal="center" vertical="center"/>
      <protection hidden="1"/>
    </xf>
    <xf numFmtId="0" fontId="22" fillId="6" borderId="108" xfId="78" applyFont="1" applyBorder="1" applyAlignment="1" applyProtection="1">
      <alignment horizontal="center" vertical="center"/>
      <protection hidden="1"/>
    </xf>
    <xf numFmtId="38" fontId="33" fillId="0" borderId="75" xfId="0" applyNumberFormat="1" applyFont="1" applyBorder="1" applyAlignment="1" applyProtection="1">
      <alignment horizontal="right" vertical="center"/>
      <protection hidden="1"/>
    </xf>
    <xf numFmtId="38" fontId="33" fillId="0" borderId="73" xfId="0" applyNumberFormat="1" applyFont="1" applyBorder="1" applyAlignment="1" applyProtection="1">
      <alignment horizontal="right" vertical="center"/>
      <protection hidden="1"/>
    </xf>
    <xf numFmtId="0" fontId="17" fillId="0" borderId="64" xfId="0" applyFont="1" applyBorder="1" applyAlignment="1" applyProtection="1">
      <alignment horizontal="center" vertical="center"/>
      <protection hidden="1"/>
    </xf>
    <xf numFmtId="0" fontId="17" fillId="0" borderId="37" xfId="0" applyFont="1" applyBorder="1" applyAlignment="1" applyProtection="1">
      <alignment horizontal="center" vertical="center"/>
      <protection hidden="1"/>
    </xf>
    <xf numFmtId="177" fontId="22" fillId="0" borderId="68" xfId="11" applyNumberFormat="1" applyFont="1" applyFill="1" applyBorder="1" applyAlignment="1" applyProtection="1">
      <alignment horizontal="right" vertical="center" shrinkToFit="1"/>
      <protection hidden="1"/>
    </xf>
    <xf numFmtId="177" fontId="22" fillId="0" borderId="26" xfId="11" applyNumberFormat="1" applyFont="1" applyFill="1" applyBorder="1" applyAlignment="1" applyProtection="1">
      <alignment horizontal="right" vertical="center" shrinkToFit="1"/>
      <protection hidden="1"/>
    </xf>
    <xf numFmtId="177" fontId="22" fillId="0" borderId="69" xfId="11" applyNumberFormat="1" applyFont="1" applyFill="1" applyBorder="1" applyAlignment="1" applyProtection="1">
      <alignment horizontal="right" vertical="center" shrinkToFit="1"/>
      <protection hidden="1"/>
    </xf>
    <xf numFmtId="0" fontId="22" fillId="0" borderId="74" xfId="0" applyFont="1" applyBorder="1" applyAlignment="1" applyProtection="1">
      <alignment horizontal="center" vertical="center" shrinkToFit="1"/>
      <protection hidden="1"/>
    </xf>
    <xf numFmtId="0" fontId="22" fillId="0" borderId="35" xfId="0" applyFont="1" applyBorder="1" applyAlignment="1" applyProtection="1">
      <alignment horizontal="center" vertical="center" shrinkToFit="1"/>
      <protection hidden="1"/>
    </xf>
    <xf numFmtId="179" fontId="22" fillId="2" borderId="74" xfId="11" applyNumberFormat="1" applyFont="1" applyFill="1" applyBorder="1" applyAlignment="1" applyProtection="1">
      <alignment vertical="center" shrinkToFit="1"/>
      <protection locked="0"/>
    </xf>
    <xf numFmtId="179" fontId="22" fillId="2" borderId="27" xfId="11" applyNumberFormat="1" applyFont="1" applyFill="1" applyBorder="1" applyAlignment="1" applyProtection="1">
      <alignment vertical="center" shrinkToFit="1"/>
      <protection locked="0"/>
    </xf>
    <xf numFmtId="179" fontId="22" fillId="2" borderId="35" xfId="11" applyNumberFormat="1" applyFont="1" applyFill="1" applyBorder="1" applyAlignment="1" applyProtection="1">
      <alignment vertical="center" shrinkToFit="1"/>
      <protection locked="0"/>
    </xf>
    <xf numFmtId="179" fontId="22" fillId="0" borderId="74" xfId="11" applyNumberFormat="1" applyFont="1" applyFill="1" applyBorder="1" applyAlignment="1" applyProtection="1">
      <alignment vertical="center" shrinkToFit="1"/>
      <protection locked="0"/>
    </xf>
    <xf numFmtId="179" fontId="22" fillId="0" borderId="27" xfId="11" applyNumberFormat="1" applyFont="1" applyFill="1" applyBorder="1" applyAlignment="1" applyProtection="1">
      <alignment vertical="center" shrinkToFit="1"/>
      <protection locked="0"/>
    </xf>
    <xf numFmtId="179" fontId="22" fillId="0" borderId="35" xfId="11" applyNumberFormat="1" applyFont="1" applyFill="1" applyBorder="1" applyAlignment="1" applyProtection="1">
      <alignment vertical="center" shrinkToFit="1"/>
      <protection locked="0"/>
    </xf>
    <xf numFmtId="179" fontId="33" fillId="0" borderId="87" xfId="11" applyNumberFormat="1" applyFont="1" applyBorder="1" applyAlignment="1" applyProtection="1">
      <alignment vertical="center" shrinkToFit="1"/>
      <protection hidden="1"/>
    </xf>
    <xf numFmtId="179" fontId="33" fillId="0" borderId="85" xfId="11" applyNumberFormat="1" applyFont="1" applyBorder="1" applyAlignment="1" applyProtection="1">
      <alignment vertical="center" shrinkToFit="1"/>
      <protection hidden="1"/>
    </xf>
    <xf numFmtId="179" fontId="33" fillId="0" borderId="88" xfId="11" applyNumberFormat="1" applyFont="1" applyBorder="1" applyAlignment="1" applyProtection="1">
      <alignment vertical="center" shrinkToFit="1"/>
      <protection hidden="1"/>
    </xf>
    <xf numFmtId="0" fontId="25" fillId="0" borderId="75" xfId="0" applyFont="1" applyBorder="1" applyAlignment="1" applyProtection="1">
      <alignment horizontal="center" vertical="center"/>
      <protection hidden="1"/>
    </xf>
    <xf numFmtId="0" fontId="25" fillId="0" borderId="73" xfId="0" applyFont="1" applyBorder="1" applyAlignment="1" applyProtection="1">
      <alignment horizontal="center" vertical="center"/>
      <protection hidden="1"/>
    </xf>
    <xf numFmtId="176" fontId="32" fillId="0" borderId="75" xfId="0" applyNumberFormat="1" applyFont="1" applyBorder="1" applyProtection="1">
      <alignment vertical="center"/>
      <protection hidden="1"/>
    </xf>
    <xf numFmtId="176" fontId="32" fillId="0" borderId="73" xfId="0" applyNumberFormat="1" applyFont="1" applyBorder="1" applyProtection="1">
      <alignment vertical="center"/>
      <protection hidden="1"/>
    </xf>
    <xf numFmtId="0" fontId="17" fillId="0" borderId="76" xfId="0" applyFont="1" applyBorder="1" applyAlignment="1" applyProtection="1">
      <alignment horizontal="center" vertical="center"/>
      <protection hidden="1"/>
    </xf>
    <xf numFmtId="0" fontId="17" fillId="0" borderId="77" xfId="0" applyFont="1" applyBorder="1" applyAlignment="1" applyProtection="1">
      <alignment horizontal="center" vertical="center"/>
      <protection hidden="1"/>
    </xf>
    <xf numFmtId="49" fontId="16" fillId="0" borderId="74" xfId="0" applyNumberFormat="1" applyFont="1" applyBorder="1" applyAlignment="1" applyProtection="1">
      <alignment vertical="center" shrinkToFit="1"/>
      <protection locked="0"/>
    </xf>
    <xf numFmtId="49" fontId="16" fillId="0" borderId="27" xfId="0" applyNumberFormat="1" applyFont="1" applyBorder="1" applyAlignment="1" applyProtection="1">
      <alignment vertical="center" shrinkToFit="1"/>
      <protection locked="0"/>
    </xf>
    <xf numFmtId="49" fontId="16" fillId="0" borderId="35" xfId="0" applyNumberFormat="1" applyFont="1" applyBorder="1" applyAlignment="1" applyProtection="1">
      <alignment vertical="center" shrinkToFit="1"/>
      <protection locked="0"/>
    </xf>
    <xf numFmtId="0" fontId="16" fillId="5" borderId="107" xfId="79" applyNumberFormat="1" applyFont="1" applyBorder="1" applyAlignment="1" applyProtection="1">
      <alignment horizontal="center" vertical="center"/>
      <protection hidden="1"/>
    </xf>
    <xf numFmtId="0" fontId="16" fillId="5" borderId="42" xfId="79" applyNumberFormat="1" applyFont="1" applyBorder="1" applyAlignment="1" applyProtection="1">
      <alignment horizontal="center" vertical="center"/>
      <protection hidden="1"/>
    </xf>
    <xf numFmtId="38" fontId="32" fillId="0" borderId="73" xfId="0" applyNumberFormat="1" applyFont="1" applyBorder="1" applyProtection="1">
      <alignment vertical="center"/>
      <protection hidden="1"/>
    </xf>
    <xf numFmtId="49" fontId="22" fillId="0" borderId="102" xfId="0" applyNumberFormat="1" applyFont="1" applyBorder="1" applyAlignment="1" applyProtection="1">
      <alignment horizontal="center" vertical="center" shrinkToFit="1"/>
      <protection locked="0"/>
    </xf>
    <xf numFmtId="49" fontId="22" fillId="0" borderId="103" xfId="0" applyNumberFormat="1" applyFont="1" applyBorder="1" applyAlignment="1" applyProtection="1">
      <alignment horizontal="center" vertical="center" shrinkToFit="1"/>
      <protection locked="0"/>
    </xf>
    <xf numFmtId="49" fontId="16" fillId="0" borderId="103" xfId="0" applyNumberFormat="1" applyFont="1" applyBorder="1" applyAlignment="1" applyProtection="1">
      <alignment horizontal="center" vertical="center" shrinkToFit="1"/>
      <protection locked="0"/>
    </xf>
    <xf numFmtId="49" fontId="16" fillId="0" borderId="74" xfId="0" applyNumberFormat="1" applyFont="1" applyBorder="1" applyAlignment="1" applyProtection="1">
      <alignment horizontal="center" vertical="center" shrinkToFit="1"/>
      <protection locked="0"/>
    </xf>
    <xf numFmtId="49" fontId="16" fillId="0" borderId="27" xfId="0" applyNumberFormat="1" applyFont="1" applyBorder="1" applyAlignment="1" applyProtection="1">
      <alignment horizontal="center" vertical="center" shrinkToFit="1"/>
      <protection locked="0"/>
    </xf>
    <xf numFmtId="49" fontId="16" fillId="0" borderId="35" xfId="0" applyNumberFormat="1" applyFont="1" applyBorder="1" applyAlignment="1" applyProtection="1">
      <alignment horizontal="center" vertical="center" shrinkToFit="1"/>
      <protection locked="0"/>
    </xf>
    <xf numFmtId="0" fontId="17" fillId="5" borderId="0" xfId="79"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hidden="1"/>
    </xf>
    <xf numFmtId="49" fontId="22" fillId="0" borderId="104" xfId="0" applyNumberFormat="1" applyFont="1" applyBorder="1" applyAlignment="1" applyProtection="1">
      <alignment horizontal="center" vertical="center" shrinkToFit="1"/>
      <protection locked="0"/>
    </xf>
    <xf numFmtId="49" fontId="22" fillId="0" borderId="25" xfId="0" applyNumberFormat="1" applyFont="1" applyBorder="1" applyAlignment="1" applyProtection="1">
      <alignment horizontal="center" vertical="center" shrinkToFit="1"/>
      <protection locked="0"/>
    </xf>
    <xf numFmtId="179" fontId="22" fillId="0" borderId="83" xfId="11" applyNumberFormat="1" applyFont="1" applyFill="1" applyBorder="1" applyAlignment="1" applyProtection="1">
      <alignment vertical="center" shrinkToFit="1"/>
      <protection locked="0"/>
    </xf>
    <xf numFmtId="179" fontId="22" fillId="0" borderId="25" xfId="11" applyNumberFormat="1" applyFont="1" applyFill="1" applyBorder="1" applyAlignment="1" applyProtection="1">
      <alignment vertical="center" shrinkToFit="1"/>
      <protection locked="0"/>
    </xf>
    <xf numFmtId="179" fontId="22" fillId="0" borderId="41" xfId="11" applyNumberFormat="1" applyFont="1" applyFill="1" applyBorder="1" applyAlignment="1" applyProtection="1">
      <alignment vertical="center" shrinkToFit="1"/>
      <protection locked="0"/>
    </xf>
    <xf numFmtId="0" fontId="9" fillId="5" borderId="100" xfId="79" applyNumberFormat="1" applyFont="1" applyBorder="1" applyAlignment="1" applyProtection="1">
      <alignment horizontal="center" vertical="center" wrapText="1"/>
      <protection hidden="1"/>
    </xf>
    <xf numFmtId="0" fontId="9" fillId="5" borderId="96" xfId="79" applyNumberFormat="1" applyFont="1" applyBorder="1" applyAlignment="1" applyProtection="1">
      <alignment horizontal="center" vertical="center" wrapText="1"/>
      <protection hidden="1"/>
    </xf>
    <xf numFmtId="0" fontId="9" fillId="5" borderId="101" xfId="79" applyNumberFormat="1" applyFont="1" applyBorder="1" applyAlignment="1" applyProtection="1">
      <alignment horizontal="center" vertical="center" wrapText="1"/>
      <protection hidden="1"/>
    </xf>
    <xf numFmtId="0" fontId="9" fillId="5" borderId="10" xfId="79" applyNumberFormat="1" applyFont="1" applyBorder="1" applyAlignment="1" applyProtection="1">
      <alignment horizontal="center" vertical="center" wrapText="1"/>
      <protection hidden="1"/>
    </xf>
    <xf numFmtId="0" fontId="9" fillId="5" borderId="95" xfId="79" applyNumberFormat="1" applyFont="1" applyBorder="1" applyAlignment="1" applyProtection="1">
      <alignment horizontal="center" vertical="center" wrapText="1"/>
      <protection hidden="1"/>
    </xf>
    <xf numFmtId="0" fontId="9" fillId="5" borderId="97" xfId="79" applyNumberFormat="1" applyFont="1" applyBorder="1" applyAlignment="1" applyProtection="1">
      <alignment horizontal="center" vertical="center" wrapText="1"/>
      <protection hidden="1"/>
    </xf>
    <xf numFmtId="0" fontId="9" fillId="5" borderId="98" xfId="79" applyNumberFormat="1" applyFont="1" applyBorder="1" applyAlignment="1" applyProtection="1">
      <alignment horizontal="center" vertical="center" wrapText="1"/>
      <protection hidden="1"/>
    </xf>
    <xf numFmtId="0" fontId="9" fillId="5" borderId="99" xfId="79" applyNumberFormat="1" applyFont="1" applyBorder="1" applyAlignment="1" applyProtection="1">
      <alignment horizontal="center" vertical="center" wrapText="1"/>
      <protection hidden="1"/>
    </xf>
    <xf numFmtId="177" fontId="22" fillId="0" borderId="74" xfId="11" applyNumberFormat="1" applyFont="1" applyFill="1" applyBorder="1" applyAlignment="1" applyProtection="1">
      <alignment vertical="center" shrinkToFit="1"/>
      <protection hidden="1"/>
    </xf>
    <xf numFmtId="177" fontId="22" fillId="0" borderId="27" xfId="11" applyNumberFormat="1" applyFont="1" applyFill="1" applyBorder="1" applyAlignment="1" applyProtection="1">
      <alignment vertical="center" shrinkToFit="1"/>
      <protection hidden="1"/>
    </xf>
    <xf numFmtId="177" fontId="22" fillId="0" borderId="35" xfId="11" applyNumberFormat="1" applyFont="1" applyFill="1" applyBorder="1" applyAlignment="1" applyProtection="1">
      <alignment vertical="center" shrinkToFit="1"/>
      <protection hidden="1"/>
    </xf>
    <xf numFmtId="0" fontId="16" fillId="6" borderId="95" xfId="78" applyFont="1" applyBorder="1" applyAlignment="1" applyProtection="1">
      <alignment horizontal="center" vertical="center" wrapText="1"/>
      <protection hidden="1"/>
    </xf>
    <xf numFmtId="0" fontId="16" fillId="6" borderId="96" xfId="78" applyFont="1" applyBorder="1" applyAlignment="1" applyProtection="1">
      <alignment horizontal="center" vertical="center" wrapText="1"/>
      <protection hidden="1"/>
    </xf>
    <xf numFmtId="0" fontId="16" fillId="6" borderId="105" xfId="78" applyFont="1" applyBorder="1" applyAlignment="1" applyProtection="1">
      <alignment horizontal="center" vertical="center" wrapText="1"/>
      <protection hidden="1"/>
    </xf>
    <xf numFmtId="0" fontId="16" fillId="6" borderId="98" xfId="78" applyFont="1" applyBorder="1" applyAlignment="1" applyProtection="1">
      <alignment horizontal="center" vertical="center" wrapText="1"/>
      <protection hidden="1"/>
    </xf>
    <xf numFmtId="0" fontId="16" fillId="6" borderId="10" xfId="78" applyFont="1" applyBorder="1" applyAlignment="1" applyProtection="1">
      <alignment horizontal="center" vertical="center" wrapText="1"/>
      <protection hidden="1"/>
    </xf>
    <xf numFmtId="0" fontId="16" fillId="6" borderId="106" xfId="78" applyFont="1" applyBorder="1" applyAlignment="1" applyProtection="1">
      <alignment horizontal="center" vertical="center" wrapText="1"/>
      <protection hidden="1"/>
    </xf>
    <xf numFmtId="49" fontId="16" fillId="0" borderId="83" xfId="0" applyNumberFormat="1" applyFont="1" applyBorder="1" applyAlignment="1" applyProtection="1">
      <alignment vertical="center" shrinkToFit="1"/>
      <protection locked="0"/>
    </xf>
    <xf numFmtId="49" fontId="16" fillId="0" borderId="25" xfId="0" applyNumberFormat="1" applyFont="1" applyBorder="1" applyAlignment="1" applyProtection="1">
      <alignment vertical="center" shrinkToFit="1"/>
      <protection locked="0"/>
    </xf>
    <xf numFmtId="49" fontId="16" fillId="0" borderId="41" xfId="0" applyNumberFormat="1" applyFont="1" applyBorder="1" applyAlignment="1" applyProtection="1">
      <alignment vertical="center" shrinkToFit="1"/>
      <protection locked="0"/>
    </xf>
    <xf numFmtId="177" fontId="22" fillId="0" borderId="74" xfId="11" applyNumberFormat="1" applyFont="1" applyFill="1" applyBorder="1" applyAlignment="1" applyProtection="1">
      <alignment horizontal="right" vertical="center" shrinkToFit="1"/>
      <protection hidden="1"/>
    </xf>
    <xf numFmtId="177" fontId="22" fillId="0" borderId="27" xfId="11" applyNumberFormat="1" applyFont="1" applyFill="1" applyBorder="1" applyAlignment="1" applyProtection="1">
      <alignment horizontal="right" vertical="center" shrinkToFit="1"/>
      <protection hidden="1"/>
    </xf>
    <xf numFmtId="177" fontId="22" fillId="0" borderId="32" xfId="11" applyNumberFormat="1" applyFont="1" applyFill="1" applyBorder="1" applyAlignment="1" applyProtection="1">
      <alignment horizontal="right" vertical="center" shrinkToFit="1"/>
      <protection hidden="1"/>
    </xf>
    <xf numFmtId="0" fontId="11" fillId="6" borderId="95" xfId="78" applyFont="1" applyBorder="1" applyAlignment="1" applyProtection="1">
      <alignment horizontal="center" vertical="center" wrapText="1" shrinkToFit="1"/>
      <protection hidden="1"/>
    </xf>
    <xf numFmtId="0" fontId="11" fillId="6" borderId="96" xfId="78" applyFont="1" applyBorder="1" applyAlignment="1" applyProtection="1">
      <alignment horizontal="center" vertical="center" wrapText="1" shrinkToFit="1"/>
      <protection hidden="1"/>
    </xf>
    <xf numFmtId="0" fontId="11" fillId="6" borderId="97" xfId="78" applyFont="1" applyBorder="1" applyAlignment="1" applyProtection="1">
      <alignment horizontal="center" vertical="center" wrapText="1" shrinkToFit="1"/>
      <protection hidden="1"/>
    </xf>
    <xf numFmtId="0" fontId="11" fillId="6" borderId="98" xfId="78" applyFont="1" applyBorder="1" applyAlignment="1" applyProtection="1">
      <alignment horizontal="center" vertical="center" wrapText="1" shrinkToFit="1"/>
      <protection hidden="1"/>
    </xf>
    <xf numFmtId="0" fontId="11" fillId="6" borderId="10" xfId="78" applyFont="1" applyBorder="1" applyAlignment="1" applyProtection="1">
      <alignment horizontal="center" vertical="center" wrapText="1" shrinkToFit="1"/>
      <protection hidden="1"/>
    </xf>
    <xf numFmtId="0" fontId="11" fillId="6" borderId="99" xfId="78" applyFont="1" applyBorder="1" applyAlignment="1" applyProtection="1">
      <alignment horizontal="center" vertical="center" wrapText="1" shrinkToFit="1"/>
      <protection hidden="1"/>
    </xf>
    <xf numFmtId="177" fontId="22" fillId="0" borderId="83" xfId="11" applyNumberFormat="1" applyFont="1" applyFill="1" applyBorder="1" applyAlignment="1" applyProtection="1">
      <alignment horizontal="right" vertical="center" shrinkToFit="1"/>
      <protection hidden="1"/>
    </xf>
    <xf numFmtId="177" fontId="22" fillId="0" borderId="25" xfId="11" applyNumberFormat="1" applyFont="1" applyFill="1" applyBorder="1" applyAlignment="1" applyProtection="1">
      <alignment horizontal="right" vertical="center" shrinkToFit="1"/>
      <protection hidden="1"/>
    </xf>
    <xf numFmtId="177" fontId="22" fillId="0" borderId="28" xfId="11" applyNumberFormat="1" applyFont="1" applyFill="1" applyBorder="1" applyAlignment="1" applyProtection="1">
      <alignment horizontal="right" vertical="center" shrinkToFit="1"/>
      <protection hidden="1"/>
    </xf>
    <xf numFmtId="177" fontId="22" fillId="0" borderId="83" xfId="11" applyNumberFormat="1" applyFont="1" applyFill="1" applyBorder="1" applyAlignment="1" applyProtection="1">
      <alignment vertical="center" shrinkToFit="1"/>
      <protection hidden="1"/>
    </xf>
    <xf numFmtId="177" fontId="22" fillId="0" borderId="25" xfId="11" applyNumberFormat="1" applyFont="1" applyFill="1" applyBorder="1" applyAlignment="1" applyProtection="1">
      <alignment vertical="center" shrinkToFit="1"/>
      <protection hidden="1"/>
    </xf>
    <xf numFmtId="177" fontId="22" fillId="0" borderId="41" xfId="11" applyNumberFormat="1" applyFont="1" applyFill="1" applyBorder="1" applyAlignment="1" applyProtection="1">
      <alignment vertical="center" shrinkToFit="1"/>
      <protection hidden="1"/>
    </xf>
    <xf numFmtId="38" fontId="54" fillId="0" borderId="75" xfId="0" applyNumberFormat="1" applyFont="1" applyBorder="1" applyAlignment="1" applyProtection="1">
      <alignment horizontal="right" vertical="center"/>
      <protection hidden="1"/>
    </xf>
    <xf numFmtId="0" fontId="54" fillId="0" borderId="73" xfId="0" applyFont="1" applyBorder="1" applyAlignment="1" applyProtection="1">
      <alignment horizontal="right" vertical="center"/>
      <protection hidden="1"/>
    </xf>
    <xf numFmtId="38" fontId="54" fillId="0" borderId="20" xfId="0" applyNumberFormat="1" applyFont="1" applyBorder="1" applyAlignment="1" applyProtection="1">
      <alignment horizontal="right" vertical="center"/>
      <protection hidden="1"/>
    </xf>
    <xf numFmtId="0" fontId="54" fillId="0" borderId="0" xfId="0" applyFont="1" applyAlignment="1" applyProtection="1">
      <alignment horizontal="right" vertical="center"/>
      <protection hidden="1"/>
    </xf>
    <xf numFmtId="0" fontId="54" fillId="0" borderId="20" xfId="0" applyFont="1" applyBorder="1" applyAlignment="1" applyProtection="1">
      <alignment horizontal="right" vertical="center"/>
      <protection hidden="1"/>
    </xf>
    <xf numFmtId="0" fontId="17" fillId="0" borderId="40" xfId="0" applyFont="1" applyBorder="1" applyAlignment="1" applyProtection="1">
      <alignment horizontal="center" vertical="center"/>
      <protection hidden="1"/>
    </xf>
    <xf numFmtId="0" fontId="17" fillId="0" borderId="109" xfId="0" applyFont="1" applyBorder="1" applyAlignment="1" applyProtection="1">
      <alignment horizontal="center" vertical="center"/>
      <protection hidden="1"/>
    </xf>
    <xf numFmtId="177" fontId="33" fillId="0" borderId="117" xfId="11" applyNumberFormat="1" applyFont="1" applyBorder="1" applyAlignment="1" applyProtection="1">
      <alignment vertical="center" shrinkToFit="1"/>
      <protection hidden="1"/>
    </xf>
    <xf numFmtId="177" fontId="33" fillId="0" borderId="118" xfId="11" applyNumberFormat="1" applyFont="1" applyBorder="1" applyAlignment="1" applyProtection="1">
      <alignment vertical="center" shrinkToFit="1"/>
      <protection hidden="1"/>
    </xf>
    <xf numFmtId="177" fontId="33" fillId="0" borderId="119" xfId="11" applyNumberFormat="1" applyFont="1" applyBorder="1" applyAlignment="1" applyProtection="1">
      <alignment vertical="center" shrinkToFit="1"/>
      <protection hidden="1"/>
    </xf>
    <xf numFmtId="0" fontId="16" fillId="6" borderId="95" xfId="78" applyFont="1" applyBorder="1" applyAlignment="1" applyProtection="1">
      <alignment horizontal="center" vertical="center" shrinkToFit="1"/>
      <protection hidden="1"/>
    </xf>
    <xf numFmtId="0" fontId="16" fillId="6" borderId="97" xfId="78" applyFont="1" applyBorder="1" applyAlignment="1" applyProtection="1">
      <alignment horizontal="center" vertical="center" shrinkToFit="1"/>
      <protection hidden="1"/>
    </xf>
    <xf numFmtId="0" fontId="16" fillId="6" borderId="98" xfId="78" applyFont="1" applyBorder="1" applyAlignment="1" applyProtection="1">
      <alignment horizontal="center" vertical="center" shrinkToFit="1"/>
      <protection hidden="1"/>
    </xf>
    <xf numFmtId="0" fontId="16" fillId="6" borderId="99" xfId="78" applyFont="1" applyBorder="1" applyAlignment="1" applyProtection="1">
      <alignment horizontal="center" vertical="center" shrinkToFit="1"/>
      <protection hidden="1"/>
    </xf>
    <xf numFmtId="0" fontId="16" fillId="5" borderId="113" xfId="79" applyNumberFormat="1" applyFont="1" applyBorder="1" applyAlignment="1" applyProtection="1">
      <alignment horizontal="center" vertical="center"/>
      <protection hidden="1"/>
    </xf>
    <xf numFmtId="0" fontId="16" fillId="5" borderId="114" xfId="79" applyNumberFormat="1" applyFont="1" applyBorder="1" applyAlignment="1" applyProtection="1">
      <alignment horizontal="center" vertical="center"/>
      <protection hidden="1"/>
    </xf>
    <xf numFmtId="0" fontId="16" fillId="5" borderId="115" xfId="79" applyNumberFormat="1" applyFont="1" applyBorder="1" applyAlignment="1" applyProtection="1">
      <alignment horizontal="center" vertical="center"/>
      <protection hidden="1"/>
    </xf>
    <xf numFmtId="0" fontId="16" fillId="5" borderId="116" xfId="79" applyNumberFormat="1" applyFont="1" applyBorder="1" applyAlignment="1" applyProtection="1">
      <alignment horizontal="center" vertical="center"/>
      <protection hidden="1"/>
    </xf>
    <xf numFmtId="0" fontId="27" fillId="6" borderId="84" xfId="78" applyFont="1" applyBorder="1" applyAlignment="1" applyProtection="1">
      <alignment horizontal="right" vertical="center"/>
      <protection hidden="1"/>
    </xf>
    <xf numFmtId="0" fontId="27" fillId="6" borderId="85" xfId="78" applyFont="1" applyBorder="1" applyAlignment="1" applyProtection="1">
      <alignment horizontal="right" vertical="center"/>
      <protection hidden="1"/>
    </xf>
    <xf numFmtId="38" fontId="54" fillId="0" borderId="87" xfId="0" applyNumberFormat="1" applyFont="1" applyBorder="1" applyAlignment="1" applyProtection="1">
      <alignment horizontal="right" vertical="center"/>
      <protection hidden="1"/>
    </xf>
    <xf numFmtId="38" fontId="54" fillId="0" borderId="85" xfId="0" applyNumberFormat="1" applyFont="1" applyBorder="1" applyAlignment="1" applyProtection="1">
      <alignment horizontal="right" vertical="center"/>
      <protection hidden="1"/>
    </xf>
    <xf numFmtId="0" fontId="17" fillId="0" borderId="110" xfId="0" applyFont="1" applyBorder="1" applyAlignment="1" applyProtection="1">
      <alignment horizontal="center" vertical="center"/>
      <protection hidden="1"/>
    </xf>
    <xf numFmtId="0" fontId="17" fillId="0" borderId="111" xfId="0" applyFont="1" applyBorder="1" applyAlignment="1" applyProtection="1">
      <alignment horizontal="center" vertical="center"/>
      <protection hidden="1"/>
    </xf>
    <xf numFmtId="38" fontId="33" fillId="0" borderId="9" xfId="0" applyNumberFormat="1" applyFont="1" applyBorder="1" applyAlignment="1" applyProtection="1">
      <alignment horizontal="right" vertical="center"/>
      <protection hidden="1"/>
    </xf>
    <xf numFmtId="38" fontId="33" fillId="0" borderId="6" xfId="0" applyNumberFormat="1" applyFont="1" applyBorder="1" applyAlignment="1" applyProtection="1">
      <alignment horizontal="right" vertical="center"/>
      <protection hidden="1"/>
    </xf>
    <xf numFmtId="0" fontId="25" fillId="0" borderId="9" xfId="0" applyFont="1" applyBorder="1" applyAlignment="1" applyProtection="1">
      <alignment horizontal="center" vertical="center"/>
      <protection hidden="1"/>
    </xf>
    <xf numFmtId="0" fontId="25" fillId="0" borderId="6" xfId="0" applyFont="1" applyBorder="1" applyAlignment="1" applyProtection="1">
      <alignment horizontal="center" vertical="center"/>
      <protection hidden="1"/>
    </xf>
    <xf numFmtId="176" fontId="32" fillId="0" borderId="9" xfId="0" applyNumberFormat="1" applyFont="1" applyBorder="1" applyProtection="1">
      <alignment vertical="center"/>
      <protection hidden="1"/>
    </xf>
    <xf numFmtId="176" fontId="32" fillId="0" borderId="6" xfId="0" applyNumberFormat="1" applyFont="1" applyBorder="1" applyProtection="1">
      <alignment vertical="center"/>
      <protection hidden="1"/>
    </xf>
    <xf numFmtId="38" fontId="32" fillId="0" borderId="49" xfId="0" applyNumberFormat="1" applyFont="1" applyBorder="1" applyProtection="1">
      <alignment vertical="center"/>
      <protection hidden="1"/>
    </xf>
    <xf numFmtId="38" fontId="54" fillId="0" borderId="8" xfId="0" applyNumberFormat="1" applyFont="1" applyBorder="1" applyAlignment="1" applyProtection="1">
      <alignment horizontal="right" vertical="center"/>
      <protection hidden="1"/>
    </xf>
    <xf numFmtId="0" fontId="54" fillId="0" borderId="4" xfId="0" applyFont="1" applyBorder="1" applyAlignment="1" applyProtection="1">
      <alignment horizontal="right" vertical="center"/>
      <protection hidden="1"/>
    </xf>
    <xf numFmtId="0" fontId="54" fillId="0" borderId="9" xfId="0" applyFont="1" applyBorder="1" applyAlignment="1" applyProtection="1">
      <alignment horizontal="right" vertical="center"/>
      <protection hidden="1"/>
    </xf>
    <xf numFmtId="0" fontId="54" fillId="0" borderId="6" xfId="0" applyFont="1" applyBorder="1" applyAlignment="1" applyProtection="1">
      <alignment horizontal="right" vertical="center"/>
      <protection hidden="1"/>
    </xf>
    <xf numFmtId="38" fontId="32" fillId="0" borderId="6" xfId="0" applyNumberFormat="1" applyFont="1" applyBorder="1" applyProtection="1">
      <alignment vertical="center"/>
      <protection hidden="1"/>
    </xf>
    <xf numFmtId="38" fontId="33" fillId="0" borderId="72" xfId="0" applyNumberFormat="1" applyFont="1" applyBorder="1" applyAlignment="1" applyProtection="1">
      <alignment horizontal="right" vertical="center"/>
      <protection hidden="1"/>
    </xf>
    <xf numFmtId="38" fontId="33" fillId="0" borderId="49" xfId="0" applyNumberFormat="1" applyFont="1" applyBorder="1" applyAlignment="1" applyProtection="1">
      <alignment horizontal="right" vertical="center"/>
      <protection hidden="1"/>
    </xf>
    <xf numFmtId="0" fontId="16" fillId="0" borderId="79"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80"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11" xfId="0" applyFont="1" applyBorder="1" applyAlignment="1" applyProtection="1">
      <alignment horizontal="center" vertical="center"/>
      <protection hidden="1"/>
    </xf>
    <xf numFmtId="0" fontId="25" fillId="0" borderId="72" xfId="0" applyFont="1" applyBorder="1" applyAlignment="1" applyProtection="1">
      <alignment horizontal="center" vertical="center"/>
      <protection hidden="1"/>
    </xf>
    <xf numFmtId="0" fontId="25" fillId="0" borderId="49" xfId="0" applyFont="1" applyBorder="1" applyAlignment="1" applyProtection="1">
      <alignment horizontal="center" vertical="center"/>
      <protection hidden="1"/>
    </xf>
    <xf numFmtId="176" fontId="32" fillId="0" borderId="72" xfId="0" applyNumberFormat="1" applyFont="1" applyBorder="1" applyProtection="1">
      <alignment vertical="center"/>
      <protection hidden="1"/>
    </xf>
    <xf numFmtId="176" fontId="32" fillId="0" borderId="49" xfId="0" applyNumberFormat="1" applyFont="1" applyBorder="1" applyProtection="1">
      <alignment vertical="center"/>
      <protection hidden="1"/>
    </xf>
    <xf numFmtId="0" fontId="17" fillId="0" borderId="8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16" fillId="5" borderId="1" xfId="79" applyNumberFormat="1" applyFont="1" applyBorder="1" applyAlignment="1" applyProtection="1">
      <alignment horizontal="left" vertical="center" shrinkToFit="1"/>
      <protection hidden="1"/>
    </xf>
    <xf numFmtId="0" fontId="16" fillId="5" borderId="7" xfId="79" applyNumberFormat="1" applyFont="1" applyBorder="1" applyAlignment="1" applyProtection="1">
      <alignment horizontal="left" vertical="center" shrinkToFit="1"/>
      <protection hidden="1"/>
    </xf>
    <xf numFmtId="0" fontId="16" fillId="5" borderId="2" xfId="79" applyNumberFormat="1" applyFont="1" applyBorder="1" applyAlignment="1" applyProtection="1">
      <alignment horizontal="left" vertical="center" shrinkToFit="1"/>
      <protection hidden="1"/>
    </xf>
    <xf numFmtId="0" fontId="16" fillId="5" borderId="100" xfId="79" applyNumberFormat="1" applyFont="1" applyBorder="1" applyAlignment="1" applyProtection="1">
      <alignment horizontal="center" vertical="center" wrapText="1"/>
      <protection hidden="1"/>
    </xf>
    <xf numFmtId="0" fontId="16" fillId="5" borderId="101" xfId="79" applyNumberFormat="1" applyFont="1" applyBorder="1" applyAlignment="1" applyProtection="1">
      <alignment horizontal="center" vertical="center" wrapText="1"/>
      <protection hidden="1"/>
    </xf>
    <xf numFmtId="49" fontId="22" fillId="0" borderId="41" xfId="0" applyNumberFormat="1" applyFont="1" applyBorder="1" applyAlignment="1" applyProtection="1">
      <alignment horizontal="center" vertical="center" shrinkToFit="1"/>
      <protection locked="0"/>
    </xf>
    <xf numFmtId="49" fontId="16" fillId="0" borderId="74" xfId="0" applyNumberFormat="1" applyFont="1" applyBorder="1" applyAlignment="1" applyProtection="1">
      <alignment horizontal="left" vertical="center" shrinkToFit="1"/>
      <protection locked="0"/>
    </xf>
    <xf numFmtId="49" fontId="16" fillId="0" borderId="27" xfId="0" applyNumberFormat="1" applyFont="1" applyBorder="1" applyAlignment="1" applyProtection="1">
      <alignment horizontal="left" vertical="center" shrinkToFit="1"/>
      <protection locked="0"/>
    </xf>
    <xf numFmtId="49" fontId="16" fillId="0" borderId="35" xfId="0" applyNumberFormat="1" applyFont="1" applyBorder="1" applyAlignment="1" applyProtection="1">
      <alignment horizontal="left" vertical="center" shrinkToFit="1"/>
      <protection locked="0"/>
    </xf>
    <xf numFmtId="0" fontId="16" fillId="0" borderId="121" xfId="0" applyFont="1" applyBorder="1" applyAlignment="1" applyProtection="1">
      <alignment horizontal="center" vertical="center" wrapText="1"/>
      <protection hidden="1"/>
    </xf>
    <xf numFmtId="0" fontId="16" fillId="0" borderId="122" xfId="0" applyFont="1" applyBorder="1" applyAlignment="1" applyProtection="1">
      <alignment horizontal="center" vertical="center"/>
      <protection hidden="1"/>
    </xf>
    <xf numFmtId="0" fontId="32" fillId="0" borderId="122" xfId="0" applyFont="1" applyBorder="1" applyAlignment="1" applyProtection="1">
      <alignment horizontal="center" vertical="center"/>
      <protection hidden="1"/>
    </xf>
    <xf numFmtId="0" fontId="16" fillId="0" borderId="123" xfId="0" applyFont="1" applyBorder="1" applyAlignment="1" applyProtection="1">
      <alignment horizontal="center" vertical="center" shrinkToFit="1"/>
      <protection hidden="1"/>
    </xf>
    <xf numFmtId="0" fontId="16" fillId="0" borderId="107" xfId="0" applyFont="1" applyBorder="1" applyAlignment="1" applyProtection="1">
      <alignment horizontal="center" vertical="center" shrinkToFit="1"/>
      <protection hidden="1"/>
    </xf>
    <xf numFmtId="0" fontId="16" fillId="0" borderId="43" xfId="0" applyFont="1" applyBorder="1" applyAlignment="1" applyProtection="1">
      <alignment horizontal="center" vertical="center" shrinkToFit="1"/>
      <protection hidden="1"/>
    </xf>
    <xf numFmtId="0" fontId="32" fillId="0" borderId="124" xfId="0" applyFont="1" applyBorder="1" applyAlignment="1" applyProtection="1">
      <alignment horizontal="center" vertical="center"/>
      <protection hidden="1"/>
    </xf>
    <xf numFmtId="0" fontId="32" fillId="0" borderId="107" xfId="0" applyFont="1" applyBorder="1" applyAlignment="1" applyProtection="1">
      <alignment horizontal="center" vertical="center"/>
      <protection hidden="1"/>
    </xf>
    <xf numFmtId="0" fontId="32" fillId="0" borderId="43" xfId="0" applyFont="1" applyBorder="1" applyAlignment="1" applyProtection="1">
      <alignment horizontal="center" vertical="center"/>
      <protection hidden="1"/>
    </xf>
    <xf numFmtId="176" fontId="32" fillId="0" borderId="124" xfId="0" applyNumberFormat="1" applyFont="1" applyBorder="1" applyProtection="1">
      <alignment vertical="center"/>
      <protection hidden="1"/>
    </xf>
    <xf numFmtId="176" fontId="32" fillId="0" borderId="107" xfId="0" applyNumberFormat="1" applyFont="1" applyBorder="1" applyProtection="1">
      <alignment vertical="center"/>
      <protection hidden="1"/>
    </xf>
    <xf numFmtId="38" fontId="33" fillId="0" borderId="124" xfId="0" applyNumberFormat="1" applyFont="1" applyBorder="1" applyAlignment="1" applyProtection="1">
      <alignment horizontal="right" vertical="center"/>
      <protection hidden="1"/>
    </xf>
    <xf numFmtId="38" fontId="33" fillId="0" borderId="107" xfId="0" applyNumberFormat="1" applyFont="1" applyBorder="1" applyAlignment="1" applyProtection="1">
      <alignment horizontal="right" vertical="center"/>
      <protection hidden="1"/>
    </xf>
    <xf numFmtId="38" fontId="54" fillId="0" borderId="124" xfId="0" applyNumberFormat="1" applyFont="1" applyBorder="1" applyAlignment="1" applyProtection="1">
      <alignment horizontal="right" vertical="center"/>
      <protection hidden="1"/>
    </xf>
    <xf numFmtId="38" fontId="54" fillId="0" borderId="107" xfId="0" applyNumberFormat="1" applyFont="1" applyBorder="1" applyAlignment="1" applyProtection="1">
      <alignment horizontal="right" vertical="center"/>
      <protection hidden="1"/>
    </xf>
    <xf numFmtId="38" fontId="54" fillId="0" borderId="73" xfId="0" applyNumberFormat="1" applyFont="1" applyBorder="1" applyAlignment="1" applyProtection="1">
      <alignment horizontal="right" vertical="center"/>
      <protection hidden="1"/>
    </xf>
    <xf numFmtId="38" fontId="32" fillId="0" borderId="107" xfId="0" applyNumberFormat="1" applyFont="1" applyBorder="1" applyProtection="1">
      <alignment vertical="center"/>
      <protection hidden="1"/>
    </xf>
    <xf numFmtId="0" fontId="17" fillId="0" borderId="116" xfId="0" applyFont="1" applyBorder="1" applyAlignment="1" applyProtection="1">
      <alignment horizontal="center" vertical="center"/>
      <protection hidden="1"/>
    </xf>
    <xf numFmtId="0" fontId="17" fillId="0" borderId="42" xfId="0" applyFont="1" applyBorder="1" applyAlignment="1" applyProtection="1">
      <alignment horizontal="center" vertical="center"/>
      <protection hidden="1"/>
    </xf>
    <xf numFmtId="0" fontId="75" fillId="4" borderId="125" xfId="0" applyFont="1" applyFill="1" applyBorder="1" applyAlignment="1" applyProtection="1">
      <alignment horizontal="center" vertical="center"/>
      <protection hidden="1"/>
    </xf>
    <xf numFmtId="0" fontId="75" fillId="4" borderId="126" xfId="0" applyFont="1" applyFill="1" applyBorder="1" applyAlignment="1" applyProtection="1">
      <alignment horizontal="center" vertical="center"/>
      <protection hidden="1"/>
    </xf>
    <xf numFmtId="0" fontId="25" fillId="2" borderId="126" xfId="0" applyFont="1" applyFill="1" applyBorder="1" applyAlignment="1" applyProtection="1">
      <alignment horizontal="center" vertical="center"/>
      <protection hidden="1"/>
    </xf>
    <xf numFmtId="0" fontId="25" fillId="2" borderId="127" xfId="0" applyFont="1" applyFill="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27" fillId="6" borderId="125" xfId="78" applyFont="1" applyBorder="1" applyAlignment="1" applyProtection="1">
      <alignment horizontal="center" vertical="center"/>
      <protection hidden="1"/>
    </xf>
    <xf numFmtId="0" fontId="27" fillId="6" borderId="126" xfId="78"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32" fillId="0" borderId="82" xfId="0" applyFont="1" applyBorder="1" applyAlignment="1" applyProtection="1">
      <alignment horizontal="center" vertical="center"/>
      <protection hidden="1"/>
    </xf>
    <xf numFmtId="0" fontId="32" fillId="0" borderId="27" xfId="0" applyFont="1" applyBorder="1" applyAlignment="1" applyProtection="1">
      <alignment horizontal="center" vertical="center"/>
      <protection hidden="1"/>
    </xf>
    <xf numFmtId="0" fontId="32" fillId="0" borderId="124" xfId="0" applyFont="1" applyBorder="1" applyProtection="1">
      <alignment vertical="center"/>
      <protection hidden="1"/>
    </xf>
    <xf numFmtId="0" fontId="32" fillId="0" borderId="107" xfId="0" applyFont="1" applyBorder="1" applyProtection="1">
      <alignment vertical="center"/>
      <protection hidden="1"/>
    </xf>
    <xf numFmtId="38" fontId="54" fillId="0" borderId="20" xfId="0" applyNumberFormat="1" applyFont="1" applyBorder="1" applyProtection="1">
      <alignment vertical="center"/>
      <protection hidden="1"/>
    </xf>
    <xf numFmtId="38" fontId="54" fillId="0" borderId="0" xfId="0" applyNumberFormat="1" applyFont="1" applyProtection="1">
      <alignment vertical="center"/>
      <protection hidden="1"/>
    </xf>
    <xf numFmtId="38" fontId="54" fillId="0" borderId="9" xfId="0" applyNumberFormat="1" applyFont="1" applyBorder="1" applyProtection="1">
      <alignment vertical="center"/>
      <protection hidden="1"/>
    </xf>
    <xf numFmtId="38" fontId="54" fillId="0" borderId="6" xfId="0" applyNumberFormat="1" applyFont="1" applyBorder="1" applyProtection="1">
      <alignment vertical="center"/>
      <protection hidden="1"/>
    </xf>
    <xf numFmtId="0" fontId="22" fillId="0" borderId="128" xfId="0" applyFont="1" applyBorder="1" applyAlignment="1" applyProtection="1">
      <alignment horizontal="center" vertical="center" shrinkToFit="1"/>
      <protection hidden="1"/>
    </xf>
    <xf numFmtId="0" fontId="22" fillId="0" borderId="26" xfId="0" applyFont="1" applyBorder="1" applyAlignment="1" applyProtection="1">
      <alignment horizontal="center" vertical="center" shrinkToFit="1"/>
      <protection hidden="1"/>
    </xf>
    <xf numFmtId="0" fontId="22" fillId="0" borderId="12" xfId="0" applyFont="1" applyBorder="1" applyAlignment="1" applyProtection="1">
      <alignment horizontal="center" vertical="center" shrinkToFit="1"/>
      <protection hidden="1"/>
    </xf>
    <xf numFmtId="38" fontId="33" fillId="0" borderId="128" xfId="0" applyNumberFormat="1" applyFont="1" applyBorder="1" applyProtection="1">
      <alignment vertical="center"/>
      <protection hidden="1"/>
    </xf>
    <xf numFmtId="38" fontId="33" fillId="0" borderId="26" xfId="0" applyNumberFormat="1" applyFont="1" applyBorder="1" applyProtection="1">
      <alignment vertical="center"/>
      <protection hidden="1"/>
    </xf>
    <xf numFmtId="0" fontId="32" fillId="0" borderId="72" xfId="0" applyFont="1" applyBorder="1" applyProtection="1">
      <alignment vertical="center"/>
      <protection hidden="1"/>
    </xf>
    <xf numFmtId="0" fontId="32" fillId="0" borderId="49" xfId="0" applyFont="1" applyBorder="1" applyProtection="1">
      <alignment vertical="center"/>
      <protection hidden="1"/>
    </xf>
    <xf numFmtId="0" fontId="17" fillId="0" borderId="132" xfId="0" applyFont="1" applyBorder="1" applyAlignment="1" applyProtection="1">
      <alignment horizontal="center" vertical="center"/>
      <protection hidden="1"/>
    </xf>
    <xf numFmtId="0" fontId="17" fillId="0" borderId="133" xfId="0" applyFont="1" applyBorder="1" applyAlignment="1" applyProtection="1">
      <alignment horizontal="center" vertical="center"/>
      <protection hidden="1"/>
    </xf>
    <xf numFmtId="0" fontId="22" fillId="0" borderId="131" xfId="0" applyFont="1" applyBorder="1" applyAlignment="1" applyProtection="1">
      <alignment horizontal="center" vertical="center" shrinkToFit="1"/>
      <protection hidden="1"/>
    </xf>
    <xf numFmtId="0" fontId="22" fillId="0" borderId="52" xfId="0" applyFont="1" applyBorder="1" applyAlignment="1" applyProtection="1">
      <alignment horizontal="center" vertical="center" shrinkToFit="1"/>
      <protection hidden="1"/>
    </xf>
    <xf numFmtId="0" fontId="22" fillId="0" borderId="15" xfId="0" applyFont="1" applyBorder="1" applyAlignment="1" applyProtection="1">
      <alignment horizontal="center" vertical="center" shrinkToFit="1"/>
      <protection hidden="1"/>
    </xf>
    <xf numFmtId="0" fontId="22" fillId="0" borderId="72" xfId="0" applyFont="1" applyBorder="1" applyAlignment="1" applyProtection="1">
      <alignment horizontal="center" vertical="center" shrinkToFit="1"/>
      <protection hidden="1"/>
    </xf>
    <xf numFmtId="0" fontId="22" fillId="0" borderId="49"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32" fillId="0" borderId="72" xfId="0" applyFont="1" applyBorder="1" applyAlignment="1" applyProtection="1">
      <alignment horizontal="center" vertical="center"/>
      <protection hidden="1"/>
    </xf>
    <xf numFmtId="0" fontId="32" fillId="0" borderId="49" xfId="0" applyFont="1" applyBorder="1" applyAlignment="1" applyProtection="1">
      <alignment horizontal="center" vertical="center"/>
      <protection hidden="1"/>
    </xf>
    <xf numFmtId="0" fontId="32" fillId="0" borderId="131" xfId="0" applyFont="1" applyBorder="1" applyProtection="1">
      <alignment vertical="center"/>
      <protection hidden="1"/>
    </xf>
    <xf numFmtId="0" fontId="32" fillId="0" borderId="52" xfId="0" applyFont="1" applyBorder="1" applyProtection="1">
      <alignment vertical="center"/>
      <protection hidden="1"/>
    </xf>
    <xf numFmtId="38" fontId="54" fillId="0" borderId="8" xfId="0" applyNumberFormat="1" applyFont="1" applyBorder="1" applyProtection="1">
      <alignment vertical="center"/>
      <protection hidden="1"/>
    </xf>
    <xf numFmtId="38" fontId="54" fillId="0" borderId="4" xfId="0" applyNumberFormat="1" applyFont="1" applyBorder="1" applyProtection="1">
      <alignment vertical="center"/>
      <protection hidden="1"/>
    </xf>
    <xf numFmtId="38" fontId="17" fillId="0" borderId="110" xfId="0" applyNumberFormat="1" applyFont="1" applyBorder="1" applyAlignment="1" applyProtection="1">
      <alignment horizontal="center" vertical="center"/>
      <protection hidden="1"/>
    </xf>
    <xf numFmtId="38" fontId="17" fillId="0" borderId="109" xfId="0" applyNumberFormat="1" applyFont="1" applyBorder="1" applyAlignment="1" applyProtection="1">
      <alignment horizontal="center" vertical="center"/>
      <protection hidden="1"/>
    </xf>
    <xf numFmtId="38" fontId="17" fillId="0" borderId="111" xfId="0" applyNumberFormat="1" applyFont="1" applyBorder="1" applyAlignment="1" applyProtection="1">
      <alignment horizontal="center" vertical="center"/>
      <protection hidden="1"/>
    </xf>
    <xf numFmtId="0" fontId="32" fillId="0" borderId="128" xfId="0" applyFont="1" applyBorder="1" applyAlignment="1" applyProtection="1">
      <alignment horizontal="center" vertical="center"/>
      <protection hidden="1"/>
    </xf>
    <xf numFmtId="0" fontId="32" fillId="0" borderId="26" xfId="0" applyFont="1" applyBorder="1" applyAlignment="1" applyProtection="1">
      <alignment horizontal="center" vertical="center"/>
      <protection hidden="1"/>
    </xf>
    <xf numFmtId="0" fontId="32" fillId="0" borderId="128" xfId="0" applyFont="1" applyBorder="1" applyProtection="1">
      <alignment vertical="center"/>
      <protection hidden="1"/>
    </xf>
    <xf numFmtId="0" fontId="32" fillId="0" borderId="26" xfId="0" applyFont="1" applyBorder="1" applyProtection="1">
      <alignment vertical="center"/>
      <protection hidden="1"/>
    </xf>
    <xf numFmtId="38" fontId="33" fillId="0" borderId="131" xfId="0" applyNumberFormat="1" applyFont="1" applyBorder="1" applyProtection="1">
      <alignment vertical="center"/>
      <protection hidden="1"/>
    </xf>
    <xf numFmtId="38" fontId="33" fillId="0" borderId="52" xfId="0" applyNumberFormat="1" applyFont="1" applyBorder="1" applyProtection="1">
      <alignment vertical="center"/>
      <protection hidden="1"/>
    </xf>
    <xf numFmtId="38" fontId="32" fillId="0" borderId="4" xfId="0" applyNumberFormat="1" applyFont="1" applyBorder="1" applyProtection="1">
      <alignment vertical="center"/>
      <protection hidden="1"/>
    </xf>
    <xf numFmtId="38" fontId="33" fillId="0" borderId="72" xfId="0" applyNumberFormat="1" applyFont="1" applyBorder="1" applyProtection="1">
      <alignment vertical="center"/>
      <protection hidden="1"/>
    </xf>
    <xf numFmtId="38" fontId="33" fillId="0" borderId="49" xfId="0" applyNumberFormat="1" applyFont="1" applyBorder="1" applyProtection="1">
      <alignment vertical="center"/>
      <protection hidden="1"/>
    </xf>
    <xf numFmtId="0" fontId="32" fillId="0" borderId="131"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38" fontId="17" fillId="0" borderId="40" xfId="0" applyNumberFormat="1" applyFont="1" applyBorder="1" applyAlignment="1" applyProtection="1">
      <alignment horizontal="center" vertical="center"/>
      <protection hidden="1"/>
    </xf>
    <xf numFmtId="38" fontId="32" fillId="0" borderId="52" xfId="0" applyNumberFormat="1" applyFont="1" applyBorder="1" applyProtection="1">
      <alignment vertical="center"/>
      <protection hidden="1"/>
    </xf>
    <xf numFmtId="38" fontId="54" fillId="0" borderId="87" xfId="0" applyNumberFormat="1" applyFont="1" applyBorder="1" applyProtection="1">
      <alignment vertical="center"/>
      <protection hidden="1"/>
    </xf>
    <xf numFmtId="38" fontId="54" fillId="0" borderId="85" xfId="0" applyNumberFormat="1" applyFont="1" applyBorder="1" applyProtection="1">
      <alignment vertical="center"/>
      <protection hidden="1"/>
    </xf>
    <xf numFmtId="38" fontId="33" fillId="0" borderId="82" xfId="0" applyNumberFormat="1" applyFont="1" applyBorder="1" applyProtection="1">
      <alignment vertical="center"/>
      <protection hidden="1"/>
    </xf>
    <xf numFmtId="38" fontId="33" fillId="0" borderId="27" xfId="0" applyNumberFormat="1" applyFont="1" applyBorder="1" applyProtection="1">
      <alignment vertical="center"/>
      <protection hidden="1"/>
    </xf>
    <xf numFmtId="0" fontId="32" fillId="0" borderId="129" xfId="0" applyFont="1" applyBorder="1" applyAlignment="1" applyProtection="1">
      <alignment horizontal="center" vertical="center"/>
      <protection hidden="1"/>
    </xf>
    <xf numFmtId="0" fontId="32" fillId="0" borderId="130" xfId="0" applyFont="1" applyBorder="1" applyAlignment="1" applyProtection="1">
      <alignment horizontal="center" vertical="center"/>
      <protection hidden="1"/>
    </xf>
    <xf numFmtId="0" fontId="22" fillId="0" borderId="82" xfId="0" applyFont="1" applyBorder="1" applyAlignment="1" applyProtection="1">
      <alignment horizontal="center" vertical="center" shrinkToFit="1"/>
      <protection hidden="1"/>
    </xf>
    <xf numFmtId="0" fontId="22" fillId="0" borderId="27"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38" fontId="32" fillId="0" borderId="0" xfId="0" applyNumberFormat="1" applyFont="1" applyProtection="1">
      <alignment vertical="center"/>
      <protection hidden="1"/>
    </xf>
    <xf numFmtId="0" fontId="16" fillId="5" borderId="22" xfId="79" applyNumberFormat="1" applyFont="1" applyBorder="1" applyAlignment="1" applyProtection="1">
      <alignment horizontal="center" vertical="center" shrinkToFit="1"/>
      <protection hidden="1"/>
    </xf>
    <xf numFmtId="0" fontId="16" fillId="0" borderId="1"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4" borderId="22" xfId="0" applyFont="1" applyFill="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78" xfId="0" applyFont="1" applyBorder="1" applyAlignment="1" applyProtection="1">
      <alignment horizontal="center" vertical="center"/>
      <protection hidden="1"/>
    </xf>
    <xf numFmtId="0" fontId="22" fillId="0" borderId="134" xfId="0" applyFont="1" applyBorder="1" applyAlignment="1" applyProtection="1">
      <alignment horizontal="center" vertical="center" shrinkToFit="1"/>
      <protection hidden="1"/>
    </xf>
    <xf numFmtId="0" fontId="22" fillId="0" borderId="25"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0" fontId="32" fillId="0" borderId="134" xfId="0" applyFont="1" applyBorder="1" applyAlignment="1" applyProtection="1">
      <alignment horizontal="center" vertical="center"/>
      <protection hidden="1"/>
    </xf>
    <xf numFmtId="0" fontId="32" fillId="0" borderId="25" xfId="0" applyFont="1" applyBorder="1" applyAlignment="1" applyProtection="1">
      <alignment horizontal="center" vertical="center"/>
      <protection hidden="1"/>
    </xf>
    <xf numFmtId="0" fontId="32" fillId="0" borderId="134" xfId="0" applyFont="1" applyBorder="1" applyProtection="1">
      <alignment vertical="center"/>
      <protection hidden="1"/>
    </xf>
    <xf numFmtId="0" fontId="32" fillId="0" borderId="25" xfId="0" applyFont="1" applyBorder="1" applyProtection="1">
      <alignment vertical="center"/>
      <protection hidden="1"/>
    </xf>
    <xf numFmtId="0" fontId="17" fillId="0" borderId="83" xfId="0" applyFont="1" applyBorder="1" applyAlignment="1" applyProtection="1">
      <alignment horizontal="center" vertical="center"/>
      <protection hidden="1"/>
    </xf>
    <xf numFmtId="0" fontId="17" fillId="0" borderId="41" xfId="0" applyFont="1" applyBorder="1" applyAlignment="1" applyProtection="1">
      <alignment horizontal="center" vertical="center"/>
      <protection hidden="1"/>
    </xf>
    <xf numFmtId="38" fontId="32" fillId="0" borderId="25" xfId="0" applyNumberFormat="1" applyFont="1" applyBorder="1" applyProtection="1">
      <alignment vertical="center"/>
      <protection hidden="1"/>
    </xf>
    <xf numFmtId="38" fontId="33" fillId="0" borderId="134" xfId="0" applyNumberFormat="1" applyFont="1" applyBorder="1" applyProtection="1">
      <alignment vertical="center"/>
      <protection hidden="1"/>
    </xf>
    <xf numFmtId="38" fontId="33" fillId="0" borderId="25" xfId="0" applyNumberFormat="1" applyFont="1" applyBorder="1" applyProtection="1">
      <alignment vertical="center"/>
      <protection hidden="1"/>
    </xf>
    <xf numFmtId="38" fontId="54" fillId="0" borderId="75" xfId="0" applyNumberFormat="1" applyFont="1" applyBorder="1" applyProtection="1">
      <alignment vertical="center"/>
      <protection hidden="1"/>
    </xf>
    <xf numFmtId="38" fontId="54" fillId="0" borderId="73" xfId="0" applyNumberFormat="1" applyFont="1" applyBorder="1" applyProtection="1">
      <alignment vertical="center"/>
      <protection hidden="1"/>
    </xf>
    <xf numFmtId="0" fontId="16" fillId="4" borderId="89" xfId="0" applyFont="1" applyFill="1" applyBorder="1" applyAlignment="1" applyProtection="1">
      <alignment horizontal="center" vertical="center"/>
      <protection hidden="1"/>
    </xf>
    <xf numFmtId="0" fontId="16" fillId="4" borderId="91" xfId="0" applyFont="1" applyFill="1" applyBorder="1" applyAlignment="1" applyProtection="1">
      <alignment horizontal="center" vertical="center"/>
      <protection hidden="1"/>
    </xf>
    <xf numFmtId="0" fontId="16" fillId="4" borderId="92" xfId="0" applyFont="1" applyFill="1" applyBorder="1" applyAlignment="1" applyProtection="1">
      <alignment horizontal="center" vertical="center" wrapText="1"/>
      <protection hidden="1"/>
    </xf>
    <xf numFmtId="0" fontId="16" fillId="4" borderId="90" xfId="0" applyFont="1" applyFill="1" applyBorder="1" applyAlignment="1" applyProtection="1">
      <alignment horizontal="center" vertical="center" wrapText="1"/>
      <protection hidden="1"/>
    </xf>
    <xf numFmtId="0" fontId="16" fillId="4" borderId="91" xfId="0" applyFont="1" applyFill="1" applyBorder="1" applyAlignment="1" applyProtection="1">
      <alignment horizontal="center" vertical="center" wrapText="1"/>
      <protection hidden="1"/>
    </xf>
    <xf numFmtId="0" fontId="22" fillId="6" borderId="92" xfId="78" applyFont="1" applyBorder="1" applyAlignment="1" applyProtection="1">
      <alignment horizontal="center" vertical="center" wrapText="1"/>
      <protection hidden="1"/>
    </xf>
    <xf numFmtId="0" fontId="16" fillId="6" borderId="94" xfId="78" applyFont="1" applyBorder="1" applyAlignment="1" applyProtection="1">
      <alignment horizontal="center" vertical="center"/>
      <protection hidden="1"/>
    </xf>
    <xf numFmtId="0" fontId="16" fillId="6" borderId="93" xfId="78" applyFont="1" applyBorder="1" applyAlignment="1" applyProtection="1">
      <alignment horizontal="center" vertical="center"/>
      <protection hidden="1"/>
    </xf>
    <xf numFmtId="0" fontId="17" fillId="0" borderId="96" xfId="0" applyFont="1" applyBorder="1" applyAlignment="1" applyProtection="1">
      <alignment horizontal="center" vertical="center"/>
      <protection hidden="1"/>
    </xf>
    <xf numFmtId="0" fontId="16" fillId="0" borderId="79" xfId="0" applyFont="1" applyBorder="1" applyAlignment="1" applyProtection="1">
      <alignment horizontal="center" vertical="center" shrinkToFit="1"/>
      <protection hidden="1"/>
    </xf>
    <xf numFmtId="0" fontId="16" fillId="0" borderId="5" xfId="0" applyFont="1" applyBorder="1" applyAlignment="1" applyProtection="1">
      <alignment horizontal="center" vertical="center" shrinkToFit="1"/>
      <protection hidden="1"/>
    </xf>
    <xf numFmtId="0" fontId="16" fillId="0" borderId="21" xfId="0" applyFont="1" applyBorder="1" applyAlignment="1" applyProtection="1">
      <alignment horizontal="center" vertical="center" shrinkToFit="1"/>
      <protection hidden="1"/>
    </xf>
    <xf numFmtId="0" fontId="16" fillId="0" borderId="13" xfId="0" applyFont="1" applyBorder="1" applyAlignment="1" applyProtection="1">
      <alignment horizontal="center" vertical="center" shrinkToFit="1"/>
      <protection hidden="1"/>
    </xf>
    <xf numFmtId="0" fontId="16" fillId="0" borderId="135" xfId="0" applyFont="1" applyBorder="1" applyAlignment="1" applyProtection="1">
      <alignment horizontal="center" vertical="center" shrinkToFit="1"/>
      <protection hidden="1"/>
    </xf>
    <xf numFmtId="0" fontId="16" fillId="0" borderId="136" xfId="0" applyFont="1" applyBorder="1" applyAlignment="1" applyProtection="1">
      <alignment horizontal="center" vertical="center" shrinkToFit="1"/>
      <protection hidden="1"/>
    </xf>
    <xf numFmtId="178" fontId="22" fillId="0" borderId="81" xfId="0" applyNumberFormat="1" applyFont="1" applyBorder="1" applyAlignment="1" applyProtection="1">
      <alignment horizontal="right" vertical="center" shrinkToFit="1"/>
      <protection locked="0"/>
    </xf>
    <xf numFmtId="178" fontId="22" fillId="0" borderId="49" xfId="0" applyNumberFormat="1" applyFont="1" applyBorder="1" applyAlignment="1" applyProtection="1">
      <alignment horizontal="right" vertical="center" shrinkToFit="1"/>
      <protection locked="0"/>
    </xf>
    <xf numFmtId="178" fontId="22" fillId="0" borderId="36" xfId="0" applyNumberFormat="1" applyFont="1" applyBorder="1" applyAlignment="1" applyProtection="1">
      <alignment horizontal="right" vertical="center" shrinkToFit="1"/>
      <protection locked="0"/>
    </xf>
    <xf numFmtId="0" fontId="22" fillId="0" borderId="81" xfId="12" applyNumberFormat="1" applyFont="1" applyFill="1" applyBorder="1" applyAlignment="1" applyProtection="1">
      <alignment horizontal="center" vertical="center" shrinkToFit="1"/>
      <protection hidden="1"/>
    </xf>
    <xf numFmtId="0" fontId="22" fillId="0" borderId="36" xfId="12" applyNumberFormat="1" applyFont="1" applyFill="1" applyBorder="1" applyAlignment="1" applyProtection="1">
      <alignment horizontal="center" vertical="center" shrinkToFit="1"/>
      <protection hidden="1"/>
    </xf>
    <xf numFmtId="179" fontId="22" fillId="0" borderId="81" xfId="0" applyNumberFormat="1" applyFont="1" applyBorder="1" applyAlignment="1" applyProtection="1">
      <alignment horizontal="right" vertical="center" shrinkToFit="1"/>
      <protection locked="0"/>
    </xf>
    <xf numFmtId="179" fontId="22" fillId="0" borderId="36" xfId="0" applyNumberFormat="1" applyFont="1" applyBorder="1" applyAlignment="1" applyProtection="1">
      <alignment horizontal="right" vertical="center" shrinkToFit="1"/>
      <protection locked="0"/>
    </xf>
    <xf numFmtId="180" fontId="22" fillId="0" borderId="81" xfId="0" applyNumberFormat="1" applyFont="1" applyBorder="1" applyAlignment="1" applyProtection="1">
      <alignment horizontal="right" vertical="center" shrinkToFit="1"/>
      <protection hidden="1"/>
    </xf>
    <xf numFmtId="180" fontId="22" fillId="0" borderId="49" xfId="0" applyNumberFormat="1" applyFont="1" applyBorder="1" applyAlignment="1" applyProtection="1">
      <alignment horizontal="right" vertical="center" shrinkToFit="1"/>
      <protection hidden="1"/>
    </xf>
    <xf numFmtId="180" fontId="22" fillId="0" borderId="36" xfId="0" applyNumberFormat="1" applyFont="1" applyBorder="1" applyAlignment="1" applyProtection="1">
      <alignment horizontal="right" vertical="center" shrinkToFit="1"/>
      <protection hidden="1"/>
    </xf>
    <xf numFmtId="180" fontId="22" fillId="0" borderId="137" xfId="0" applyNumberFormat="1" applyFont="1" applyBorder="1" applyAlignment="1" applyProtection="1">
      <alignment horizontal="center" vertical="center" shrinkToFit="1"/>
      <protection hidden="1"/>
    </xf>
    <xf numFmtId="180" fontId="22" fillId="0" borderId="4" xfId="0" applyNumberFormat="1" applyFont="1" applyBorder="1" applyAlignment="1" applyProtection="1">
      <alignment horizontal="center" vertical="center" shrinkToFit="1"/>
      <protection hidden="1"/>
    </xf>
    <xf numFmtId="180" fontId="22" fillId="0" borderId="39" xfId="0" applyNumberFormat="1" applyFont="1" applyBorder="1" applyAlignment="1" applyProtection="1">
      <alignment horizontal="center" vertical="center" shrinkToFit="1"/>
      <protection hidden="1"/>
    </xf>
    <xf numFmtId="180" fontId="22" fillId="0" borderId="138" xfId="0" applyNumberFormat="1" applyFont="1" applyBorder="1" applyAlignment="1" applyProtection="1">
      <alignment horizontal="center" vertical="center" shrinkToFit="1"/>
      <protection hidden="1"/>
    </xf>
    <xf numFmtId="180" fontId="22" fillId="0" borderId="3" xfId="0" applyNumberFormat="1" applyFont="1" applyBorder="1" applyAlignment="1" applyProtection="1">
      <alignment horizontal="center" vertical="center" shrinkToFit="1"/>
      <protection hidden="1"/>
    </xf>
    <xf numFmtId="180" fontId="22" fillId="0" borderId="139" xfId="0" applyNumberFormat="1" applyFont="1" applyBorder="1" applyAlignment="1" applyProtection="1">
      <alignment horizontal="center" vertical="center" shrinkToFit="1"/>
      <protection hidden="1"/>
    </xf>
    <xf numFmtId="178" fontId="22" fillId="0" borderId="140" xfId="0" applyNumberFormat="1" applyFont="1" applyBorder="1" applyAlignment="1" applyProtection="1">
      <alignment horizontal="right" vertical="center" shrinkToFit="1"/>
      <protection locked="0"/>
    </xf>
    <xf numFmtId="178" fontId="22" fillId="0" borderId="141" xfId="0" applyNumberFormat="1" applyFont="1" applyBorder="1" applyAlignment="1" applyProtection="1">
      <alignment horizontal="right" vertical="center" shrinkToFit="1"/>
      <protection locked="0"/>
    </xf>
    <xf numFmtId="178" fontId="22" fillId="0" borderId="142" xfId="0" applyNumberFormat="1" applyFont="1" applyBorder="1" applyAlignment="1" applyProtection="1">
      <alignment horizontal="right" vertical="center" shrinkToFit="1"/>
      <protection locked="0"/>
    </xf>
    <xf numFmtId="49" fontId="22" fillId="0" borderId="8" xfId="0" applyNumberFormat="1" applyFont="1" applyBorder="1" applyAlignment="1" applyProtection="1">
      <alignment horizontal="center" vertical="center" shrinkToFit="1"/>
      <protection locked="0"/>
    </xf>
    <xf numFmtId="49" fontId="22" fillId="0" borderId="4" xfId="0" applyNumberFormat="1" applyFont="1" applyBorder="1" applyAlignment="1" applyProtection="1">
      <alignment horizontal="center" vertical="center" shrinkToFit="1"/>
      <protection locked="0"/>
    </xf>
    <xf numFmtId="49" fontId="22" fillId="0" borderId="9" xfId="0" applyNumberFormat="1" applyFont="1" applyBorder="1" applyAlignment="1" applyProtection="1">
      <alignment horizontal="center" vertical="center" shrinkToFit="1"/>
      <protection locked="0"/>
    </xf>
    <xf numFmtId="49" fontId="22" fillId="0" borderId="6" xfId="0" applyNumberFormat="1" applyFont="1" applyBorder="1" applyAlignment="1" applyProtection="1">
      <alignment horizontal="center" vertical="center" shrinkToFit="1"/>
      <protection locked="0"/>
    </xf>
    <xf numFmtId="49" fontId="16" fillId="0" borderId="72" xfId="0" applyNumberFormat="1" applyFont="1" applyBorder="1" applyAlignment="1" applyProtection="1">
      <alignment horizontal="center" vertical="center" shrinkToFit="1"/>
      <protection hidden="1"/>
    </xf>
    <xf numFmtId="49" fontId="16" fillId="0" borderId="49" xfId="0" applyNumberFormat="1" applyFont="1" applyBorder="1" applyAlignment="1" applyProtection="1">
      <alignment horizontal="center" vertical="center" shrinkToFit="1"/>
      <protection hidden="1"/>
    </xf>
    <xf numFmtId="49" fontId="16" fillId="0" borderId="36" xfId="0" applyNumberFormat="1" applyFont="1" applyBorder="1" applyAlignment="1" applyProtection="1">
      <alignment horizontal="center" vertical="center" shrinkToFit="1"/>
      <protection hidden="1"/>
    </xf>
    <xf numFmtId="49" fontId="16" fillId="0" borderId="81" xfId="0" applyNumberFormat="1" applyFont="1" applyBorder="1" applyAlignment="1" applyProtection="1">
      <alignment horizontal="center" vertical="center" shrinkToFit="1"/>
      <protection locked="0"/>
    </xf>
    <xf numFmtId="49" fontId="16" fillId="0" borderId="49" xfId="0" applyNumberFormat="1" applyFont="1" applyBorder="1" applyAlignment="1" applyProtection="1">
      <alignment horizontal="center" vertical="center" shrinkToFit="1"/>
      <protection locked="0"/>
    </xf>
    <xf numFmtId="49" fontId="16" fillId="0" borderId="36" xfId="0" applyNumberFormat="1" applyFont="1" applyBorder="1" applyAlignment="1" applyProtection="1">
      <alignment horizontal="center" vertical="center" shrinkToFit="1"/>
      <protection locked="0"/>
    </xf>
    <xf numFmtId="49" fontId="16" fillId="0" borderId="81" xfId="0" applyNumberFormat="1" applyFont="1" applyBorder="1" applyAlignment="1" applyProtection="1">
      <alignment horizontal="left" vertical="center" shrinkToFit="1"/>
      <protection locked="0"/>
    </xf>
    <xf numFmtId="49" fontId="16" fillId="0" borderId="49" xfId="0" applyNumberFormat="1" applyFont="1" applyBorder="1" applyAlignment="1" applyProtection="1">
      <alignment horizontal="left" vertical="center" shrinkToFit="1"/>
      <protection locked="0"/>
    </xf>
    <xf numFmtId="49" fontId="16" fillId="0" borderId="36" xfId="0" applyNumberFormat="1" applyFont="1" applyBorder="1" applyAlignment="1" applyProtection="1">
      <alignment horizontal="left" vertical="center" shrinkToFit="1"/>
      <protection locked="0"/>
    </xf>
    <xf numFmtId="180" fontId="22" fillId="0" borderId="64" xfId="0" applyNumberFormat="1" applyFont="1" applyBorder="1" applyAlignment="1" applyProtection="1">
      <alignment horizontal="center" vertical="center" shrinkToFit="1"/>
      <protection hidden="1"/>
    </xf>
    <xf numFmtId="180" fontId="22" fillId="0" borderId="6" xfId="0" applyNumberFormat="1" applyFont="1" applyBorder="1" applyAlignment="1" applyProtection="1">
      <alignment horizontal="center" vertical="center" shrinkToFit="1"/>
      <protection hidden="1"/>
    </xf>
    <xf numFmtId="180" fontId="22" fillId="0" borderId="37" xfId="0" applyNumberFormat="1" applyFont="1" applyBorder="1" applyAlignment="1" applyProtection="1">
      <alignment horizontal="center" vertical="center" shrinkToFit="1"/>
      <protection hidden="1"/>
    </xf>
    <xf numFmtId="0" fontId="16" fillId="0" borderId="8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178" fontId="22" fillId="0" borderId="132" xfId="0" applyNumberFormat="1" applyFont="1" applyBorder="1" applyAlignment="1" applyProtection="1">
      <alignment horizontal="right" vertical="center" shrinkToFit="1"/>
      <protection locked="0"/>
    </xf>
    <xf numFmtId="178" fontId="22" fillId="0" borderId="52" xfId="0" applyNumberFormat="1" applyFont="1" applyBorder="1" applyAlignment="1" applyProtection="1">
      <alignment horizontal="right" vertical="center" shrinkToFit="1"/>
      <protection locked="0"/>
    </xf>
    <xf numFmtId="178" fontId="22" fillId="0" borderId="133" xfId="0" applyNumberFormat="1" applyFont="1" applyBorder="1" applyAlignment="1" applyProtection="1">
      <alignment horizontal="right" vertical="center" shrinkToFit="1"/>
      <protection locked="0"/>
    </xf>
    <xf numFmtId="177" fontId="22" fillId="0" borderId="81" xfId="12" applyNumberFormat="1" applyFont="1" applyFill="1" applyBorder="1" applyAlignment="1" applyProtection="1">
      <alignment horizontal="right" vertical="center" shrinkToFit="1"/>
      <protection locked="0"/>
    </xf>
    <xf numFmtId="177" fontId="22" fillId="0" borderId="49" xfId="12" applyNumberFormat="1" applyFont="1" applyFill="1" applyBorder="1" applyAlignment="1" applyProtection="1">
      <alignment horizontal="right" vertical="center" shrinkToFit="1"/>
      <protection locked="0"/>
    </xf>
    <xf numFmtId="179" fontId="22" fillId="0" borderId="132" xfId="0" applyNumberFormat="1" applyFont="1" applyBorder="1" applyAlignment="1" applyProtection="1">
      <alignment horizontal="right" vertical="center" shrinkToFit="1"/>
      <protection locked="0"/>
    </xf>
    <xf numFmtId="179" fontId="22" fillId="0" borderId="133" xfId="0" applyNumberFormat="1" applyFont="1" applyBorder="1" applyAlignment="1" applyProtection="1">
      <alignment horizontal="right" vertical="center" shrinkToFit="1"/>
      <protection locked="0"/>
    </xf>
    <xf numFmtId="180" fontId="22" fillId="0" borderId="132" xfId="0" applyNumberFormat="1" applyFont="1" applyBorder="1" applyAlignment="1" applyProtection="1">
      <alignment horizontal="right" vertical="center" shrinkToFit="1"/>
      <protection hidden="1"/>
    </xf>
    <xf numFmtId="180" fontId="22" fillId="0" borderId="52" xfId="0" applyNumberFormat="1" applyFont="1" applyBorder="1" applyAlignment="1" applyProtection="1">
      <alignment horizontal="right" vertical="center" shrinkToFit="1"/>
      <protection hidden="1"/>
    </xf>
    <xf numFmtId="180" fontId="22" fillId="0" borderId="133" xfId="0" applyNumberFormat="1" applyFont="1" applyBorder="1" applyAlignment="1" applyProtection="1">
      <alignment horizontal="right" vertical="center" shrinkToFit="1"/>
      <protection hidden="1"/>
    </xf>
    <xf numFmtId="177" fontId="22" fillId="0" borderId="132" xfId="12" applyNumberFormat="1" applyFont="1" applyFill="1" applyBorder="1" applyAlignment="1" applyProtection="1">
      <alignment horizontal="right" vertical="center" shrinkToFit="1"/>
      <protection locked="0"/>
    </xf>
    <xf numFmtId="177" fontId="22" fillId="0" borderId="52" xfId="12" applyNumberFormat="1" applyFont="1" applyFill="1" applyBorder="1" applyAlignment="1" applyProtection="1">
      <alignment horizontal="right" vertical="center" shrinkToFit="1"/>
      <protection locked="0"/>
    </xf>
    <xf numFmtId="0" fontId="16" fillId="0" borderId="78" xfId="0" applyFont="1" applyBorder="1" applyAlignment="1" applyProtection="1">
      <alignment horizontal="center" vertical="center" wrapText="1" shrinkToFit="1"/>
      <protection hidden="1"/>
    </xf>
    <xf numFmtId="0" fontId="16" fillId="0" borderId="19" xfId="0" applyFont="1" applyBorder="1" applyAlignment="1" applyProtection="1">
      <alignment horizontal="center" vertical="center" wrapText="1" shrinkToFit="1"/>
      <protection hidden="1"/>
    </xf>
    <xf numFmtId="0" fontId="16" fillId="0" borderId="21" xfId="0" applyFont="1" applyBorder="1" applyAlignment="1" applyProtection="1">
      <alignment horizontal="center" vertical="center" wrapText="1" shrinkToFit="1"/>
      <protection hidden="1"/>
    </xf>
    <xf numFmtId="0" fontId="16" fillId="0" borderId="13" xfId="0" applyFont="1" applyBorder="1" applyAlignment="1" applyProtection="1">
      <alignment horizontal="center" vertical="center" wrapText="1" shrinkToFit="1"/>
      <protection hidden="1"/>
    </xf>
    <xf numFmtId="0" fontId="16" fillId="0" borderId="80" xfId="0" applyFont="1" applyBorder="1" applyAlignment="1" applyProtection="1">
      <alignment horizontal="center" vertical="center" wrapText="1" shrinkToFit="1"/>
      <protection hidden="1"/>
    </xf>
    <xf numFmtId="0" fontId="16" fillId="0" borderId="11" xfId="0" applyFont="1" applyBorder="1" applyAlignment="1" applyProtection="1">
      <alignment horizontal="center" vertical="center" wrapText="1" shrinkToFit="1"/>
      <protection hidden="1"/>
    </xf>
    <xf numFmtId="178" fontId="22" fillId="0" borderId="83" xfId="0" applyNumberFormat="1" applyFont="1" applyBorder="1" applyAlignment="1" applyProtection="1">
      <alignment horizontal="right" vertical="center" shrinkToFit="1"/>
      <protection locked="0"/>
    </xf>
    <xf numFmtId="178" fontId="22" fillId="0" borderId="25" xfId="0" applyNumberFormat="1" applyFont="1" applyBorder="1" applyAlignment="1" applyProtection="1">
      <alignment horizontal="right" vertical="center" shrinkToFit="1"/>
      <protection locked="0"/>
    </xf>
    <xf numFmtId="178" fontId="22" fillId="0" borderId="41" xfId="0" applyNumberFormat="1" applyFont="1" applyBorder="1" applyAlignment="1" applyProtection="1">
      <alignment horizontal="right" vertical="center" shrinkToFit="1"/>
      <protection locked="0"/>
    </xf>
    <xf numFmtId="49" fontId="16" fillId="0" borderId="131" xfId="0" applyNumberFormat="1" applyFont="1" applyBorder="1" applyAlignment="1" applyProtection="1">
      <alignment horizontal="center" vertical="center" shrinkToFit="1"/>
      <protection hidden="1"/>
    </xf>
    <xf numFmtId="49" fontId="16" fillId="0" borderId="52" xfId="0" applyNumberFormat="1" applyFont="1" applyBorder="1" applyAlignment="1" applyProtection="1">
      <alignment horizontal="center" vertical="center" shrinkToFit="1"/>
      <protection hidden="1"/>
    </xf>
    <xf numFmtId="49" fontId="16" fillId="0" borderId="133" xfId="0" applyNumberFormat="1" applyFont="1" applyBorder="1" applyAlignment="1" applyProtection="1">
      <alignment horizontal="center" vertical="center" shrinkToFit="1"/>
      <protection hidden="1"/>
    </xf>
    <xf numFmtId="49" fontId="16" fillId="0" borderId="132" xfId="0" applyNumberFormat="1" applyFont="1" applyBorder="1" applyAlignment="1" applyProtection="1">
      <alignment horizontal="center" vertical="center" shrinkToFit="1"/>
      <protection locked="0"/>
    </xf>
    <xf numFmtId="49" fontId="16" fillId="0" borderId="52" xfId="0" applyNumberFormat="1" applyFont="1" applyBorder="1" applyAlignment="1" applyProtection="1">
      <alignment horizontal="center" vertical="center" shrinkToFit="1"/>
      <protection locked="0"/>
    </xf>
    <xf numFmtId="49" fontId="16" fillId="0" borderId="133" xfId="0" applyNumberFormat="1" applyFont="1" applyBorder="1" applyAlignment="1" applyProtection="1">
      <alignment horizontal="center" vertical="center" shrinkToFit="1"/>
      <protection locked="0"/>
    </xf>
    <xf numFmtId="49" fontId="16" fillId="0" borderId="132" xfId="0" applyNumberFormat="1" applyFont="1" applyBorder="1" applyAlignment="1" applyProtection="1">
      <alignment horizontal="left" vertical="center" shrinkToFit="1"/>
      <protection locked="0"/>
    </xf>
    <xf numFmtId="49" fontId="16" fillId="0" borderId="52" xfId="0" applyNumberFormat="1" applyFont="1" applyBorder="1" applyAlignment="1" applyProtection="1">
      <alignment horizontal="left" vertical="center" shrinkToFit="1"/>
      <protection locked="0"/>
    </xf>
    <xf numFmtId="49" fontId="16" fillId="0" borderId="133" xfId="0" applyNumberFormat="1" applyFont="1" applyBorder="1" applyAlignment="1" applyProtection="1">
      <alignment horizontal="left" vertical="center" shrinkToFit="1"/>
      <protection locked="0"/>
    </xf>
    <xf numFmtId="49" fontId="22" fillId="0" borderId="75" xfId="0" applyNumberFormat="1" applyFont="1" applyBorder="1" applyAlignment="1" applyProtection="1">
      <alignment horizontal="center" vertical="center" shrinkToFit="1"/>
      <protection locked="0"/>
    </xf>
    <xf numFmtId="49" fontId="22" fillId="0" borderId="73" xfId="0" applyNumberFormat="1" applyFont="1" applyBorder="1" applyAlignment="1" applyProtection="1">
      <alignment horizontal="center" vertical="center" shrinkToFit="1"/>
      <protection locked="0"/>
    </xf>
    <xf numFmtId="49" fontId="16" fillId="0" borderId="134" xfId="0" applyNumberFormat="1" applyFont="1" applyBorder="1" applyAlignment="1" applyProtection="1">
      <alignment horizontal="center" vertical="center" shrinkToFit="1"/>
      <protection hidden="1"/>
    </xf>
    <xf numFmtId="49" fontId="16" fillId="0" borderId="25" xfId="0" applyNumberFormat="1" applyFont="1" applyBorder="1" applyAlignment="1" applyProtection="1">
      <alignment horizontal="center" vertical="center" shrinkToFit="1"/>
      <protection hidden="1"/>
    </xf>
    <xf numFmtId="49" fontId="16" fillId="0" borderId="41" xfId="0" applyNumberFormat="1" applyFont="1" applyBorder="1" applyAlignment="1" applyProtection="1">
      <alignment horizontal="center" vertical="center" shrinkToFit="1"/>
      <protection hidden="1"/>
    </xf>
    <xf numFmtId="0" fontId="22" fillId="0" borderId="83" xfId="12" applyNumberFormat="1" applyFont="1" applyFill="1" applyBorder="1" applyAlignment="1" applyProtection="1">
      <alignment horizontal="center" vertical="center" shrinkToFit="1"/>
      <protection hidden="1"/>
    </xf>
    <xf numFmtId="0" fontId="22" fillId="0" borderId="41" xfId="12" applyNumberFormat="1" applyFont="1" applyFill="1" applyBorder="1" applyAlignment="1" applyProtection="1">
      <alignment horizontal="center" vertical="center" shrinkToFit="1"/>
      <protection hidden="1"/>
    </xf>
    <xf numFmtId="179" fontId="22" fillId="0" borderId="83" xfId="0" applyNumberFormat="1" applyFont="1" applyBorder="1" applyAlignment="1" applyProtection="1">
      <alignment horizontal="right" vertical="center" shrinkToFit="1"/>
      <protection locked="0"/>
    </xf>
    <xf numFmtId="179" fontId="22" fillId="0" borderId="41" xfId="0" applyNumberFormat="1" applyFont="1" applyBorder="1" applyAlignment="1" applyProtection="1">
      <alignment horizontal="right" vertical="center" shrinkToFit="1"/>
      <protection locked="0"/>
    </xf>
    <xf numFmtId="0" fontId="7" fillId="0" borderId="22" xfId="0" applyFont="1" applyBorder="1" applyAlignment="1" applyProtection="1">
      <alignment horizontal="center" vertical="center"/>
      <protection hidden="1"/>
    </xf>
    <xf numFmtId="0" fontId="11" fillId="5" borderId="94" xfId="79" applyNumberFormat="1" applyFont="1" applyBorder="1" applyAlignment="1" applyProtection="1">
      <alignment horizontal="center" vertical="center" wrapText="1"/>
      <protection hidden="1"/>
    </xf>
    <xf numFmtId="0" fontId="11" fillId="5" borderId="90" xfId="79" applyNumberFormat="1" applyFont="1" applyBorder="1" applyAlignment="1" applyProtection="1">
      <alignment horizontal="center" vertical="center" wrapText="1"/>
      <protection hidden="1"/>
    </xf>
    <xf numFmtId="0" fontId="11" fillId="5" borderId="93" xfId="79" applyNumberFormat="1" applyFont="1" applyBorder="1" applyAlignment="1" applyProtection="1">
      <alignment horizontal="center" vertical="center" wrapText="1"/>
      <protection hidden="1"/>
    </xf>
    <xf numFmtId="0" fontId="11" fillId="6" borderId="94" xfId="78" applyFont="1" applyBorder="1" applyAlignment="1" applyProtection="1">
      <alignment horizontal="center" vertical="center" wrapText="1"/>
      <protection hidden="1"/>
    </xf>
    <xf numFmtId="0" fontId="11" fillId="6" borderId="90" xfId="78" applyFont="1" applyBorder="1" applyAlignment="1" applyProtection="1">
      <alignment horizontal="center" vertical="center" wrapText="1"/>
      <protection hidden="1"/>
    </xf>
    <xf numFmtId="0" fontId="11" fillId="6" borderId="93" xfId="78" applyFont="1" applyBorder="1" applyAlignment="1" applyProtection="1">
      <alignment horizontal="center" vertical="center" wrapText="1"/>
      <protection hidden="1"/>
    </xf>
    <xf numFmtId="0" fontId="64" fillId="2" borderId="0" xfId="0" applyFont="1" applyFill="1" applyAlignment="1" applyProtection="1">
      <alignment horizontal="left" wrapText="1"/>
      <protection hidden="1"/>
    </xf>
    <xf numFmtId="0" fontId="64" fillId="2" borderId="3" xfId="0" applyFont="1" applyFill="1" applyBorder="1" applyAlignment="1" applyProtection="1">
      <alignment horizontal="left" wrapText="1"/>
      <protection hidden="1"/>
    </xf>
    <xf numFmtId="0" fontId="63" fillId="2" borderId="3" xfId="0" applyFont="1" applyFill="1" applyBorder="1" applyAlignment="1" applyProtection="1">
      <alignment horizontal="center" vertical="center"/>
      <protection hidden="1"/>
    </xf>
    <xf numFmtId="0" fontId="16" fillId="5" borderId="92" xfId="79" applyNumberFormat="1" applyFont="1" applyBorder="1" applyAlignment="1" applyProtection="1">
      <alignment horizontal="center" vertical="center" wrapText="1"/>
      <protection hidden="1"/>
    </xf>
    <xf numFmtId="0" fontId="16" fillId="5" borderId="90" xfId="79" applyNumberFormat="1" applyFont="1" applyBorder="1" applyAlignment="1" applyProtection="1">
      <alignment horizontal="center" vertical="center" wrapText="1"/>
      <protection hidden="1"/>
    </xf>
    <xf numFmtId="0" fontId="16" fillId="5" borderId="91" xfId="79" applyNumberFormat="1" applyFont="1" applyBorder="1" applyAlignment="1" applyProtection="1">
      <alignment horizontal="center" vertical="center" wrapText="1"/>
      <protection hidden="1"/>
    </xf>
    <xf numFmtId="0" fontId="16" fillId="5" borderId="93" xfId="79" applyNumberFormat="1" applyFont="1" applyBorder="1" applyAlignment="1" applyProtection="1">
      <alignment horizontal="center" vertical="center" wrapText="1"/>
      <protection hidden="1"/>
    </xf>
    <xf numFmtId="0" fontId="16" fillId="5" borderId="94" xfId="79" applyNumberFormat="1" applyFont="1" applyBorder="1" applyAlignment="1" applyProtection="1">
      <alignment horizontal="center" vertical="center" wrapText="1"/>
      <protection hidden="1"/>
    </xf>
    <xf numFmtId="0" fontId="16" fillId="6" borderId="94" xfId="78" applyFont="1" applyBorder="1" applyAlignment="1" applyProtection="1">
      <alignment horizontal="center" vertical="center" shrinkToFit="1"/>
      <protection hidden="1"/>
    </xf>
    <xf numFmtId="0" fontId="16" fillId="6" borderId="93" xfId="78" applyFont="1" applyBorder="1" applyAlignment="1" applyProtection="1">
      <alignment horizontal="center" vertical="center" shrinkToFit="1"/>
      <protection hidden="1"/>
    </xf>
    <xf numFmtId="0" fontId="17" fillId="5" borderId="94" xfId="79" applyNumberFormat="1" applyFont="1" applyBorder="1" applyAlignment="1" applyProtection="1">
      <alignment horizontal="center" vertical="center" wrapText="1"/>
      <protection hidden="1"/>
    </xf>
    <xf numFmtId="0" fontId="17" fillId="5" borderId="93" xfId="79" applyNumberFormat="1" applyFont="1" applyBorder="1" applyAlignment="1" applyProtection="1">
      <alignment horizontal="center" vertical="center" wrapText="1"/>
      <protection hidden="1"/>
    </xf>
    <xf numFmtId="0" fontId="16" fillId="5" borderId="90" xfId="79" applyNumberFormat="1" applyFont="1" applyBorder="1" applyAlignment="1" applyProtection="1">
      <alignment horizontal="center" vertical="center"/>
      <protection hidden="1"/>
    </xf>
    <xf numFmtId="0" fontId="16" fillId="5" borderId="108" xfId="79" applyNumberFormat="1" applyFont="1" applyBorder="1" applyAlignment="1" applyProtection="1">
      <alignment horizontal="center" vertical="center"/>
      <protection hidden="1"/>
    </xf>
    <xf numFmtId="180" fontId="22" fillId="0" borderId="83" xfId="0" applyNumberFormat="1" applyFont="1" applyBorder="1" applyAlignment="1" applyProtection="1">
      <alignment horizontal="right" vertical="center" shrinkToFit="1"/>
      <protection hidden="1"/>
    </xf>
    <xf numFmtId="180" fontId="22" fillId="0" borderId="25" xfId="0" applyNumberFormat="1" applyFont="1" applyBorder="1" applyAlignment="1" applyProtection="1">
      <alignment horizontal="right" vertical="center" shrinkToFit="1"/>
      <protection hidden="1"/>
    </xf>
    <xf numFmtId="180" fontId="22" fillId="0" borderId="41" xfId="0" applyNumberFormat="1" applyFont="1" applyBorder="1" applyAlignment="1" applyProtection="1">
      <alignment horizontal="right" vertical="center" shrinkToFit="1"/>
      <protection hidden="1"/>
    </xf>
    <xf numFmtId="180" fontId="22" fillId="0" borderId="76" xfId="0" applyNumberFormat="1" applyFont="1" applyBorder="1" applyAlignment="1" applyProtection="1">
      <alignment horizontal="center" vertical="center" shrinkToFit="1"/>
      <protection hidden="1"/>
    </xf>
    <xf numFmtId="180" fontId="22" fillId="0" borderId="73" xfId="0" applyNumberFormat="1" applyFont="1" applyBorder="1" applyAlignment="1" applyProtection="1">
      <alignment horizontal="center" vertical="center" shrinkToFit="1"/>
      <protection hidden="1"/>
    </xf>
    <xf numFmtId="180" fontId="22" fillId="0" borderId="77" xfId="0" applyNumberFormat="1" applyFont="1" applyBorder="1" applyAlignment="1" applyProtection="1">
      <alignment horizontal="center" vertical="center" shrinkToFit="1"/>
      <protection hidden="1"/>
    </xf>
    <xf numFmtId="177" fontId="22" fillId="0" borderId="83" xfId="12" applyNumberFormat="1" applyFont="1" applyFill="1" applyBorder="1" applyAlignment="1" applyProtection="1">
      <alignment horizontal="right" vertical="center" shrinkToFit="1"/>
      <protection locked="0"/>
    </xf>
    <xf numFmtId="177" fontId="22" fillId="0" borderId="25" xfId="12" applyNumberFormat="1" applyFont="1" applyFill="1" applyBorder="1" applyAlignment="1" applyProtection="1">
      <alignment horizontal="right" vertical="center" shrinkToFit="1"/>
      <protection locked="0"/>
    </xf>
    <xf numFmtId="0" fontId="22" fillId="0" borderId="132" xfId="12" applyNumberFormat="1" applyFont="1" applyFill="1" applyBorder="1" applyAlignment="1" applyProtection="1">
      <alignment horizontal="center" vertical="center" shrinkToFit="1"/>
      <protection hidden="1"/>
    </xf>
    <xf numFmtId="0" fontId="22" fillId="0" borderId="133" xfId="12" applyNumberFormat="1" applyFont="1" applyFill="1" applyBorder="1" applyAlignment="1" applyProtection="1">
      <alignment horizontal="center" vertical="center" shrinkToFit="1"/>
      <protection hidden="1"/>
    </xf>
    <xf numFmtId="49" fontId="22" fillId="0" borderId="143" xfId="0" applyNumberFormat="1" applyFont="1" applyBorder="1" applyAlignment="1" applyProtection="1">
      <alignment horizontal="center" vertical="center" shrinkToFit="1"/>
      <protection locked="0"/>
    </xf>
    <xf numFmtId="49" fontId="22" fillId="0" borderId="3" xfId="0" applyNumberFormat="1" applyFont="1" applyBorder="1" applyAlignment="1" applyProtection="1">
      <alignment horizontal="center" vertical="center" shrinkToFit="1"/>
      <protection locked="0"/>
    </xf>
    <xf numFmtId="49" fontId="16" fillId="0" borderId="144" xfId="0" applyNumberFormat="1" applyFont="1" applyBorder="1" applyAlignment="1" applyProtection="1">
      <alignment horizontal="center" vertical="center" shrinkToFit="1"/>
      <protection hidden="1"/>
    </xf>
    <xf numFmtId="49" fontId="16" fillId="0" borderId="141" xfId="0" applyNumberFormat="1" applyFont="1" applyBorder="1" applyAlignment="1" applyProtection="1">
      <alignment horizontal="center" vertical="center" shrinkToFit="1"/>
      <protection hidden="1"/>
    </xf>
    <xf numFmtId="49" fontId="16" fillId="0" borderId="142" xfId="0" applyNumberFormat="1" applyFont="1" applyBorder="1" applyAlignment="1" applyProtection="1">
      <alignment horizontal="center" vertical="center" shrinkToFit="1"/>
      <protection hidden="1"/>
    </xf>
    <xf numFmtId="49" fontId="16" fillId="0" borderId="140" xfId="0" applyNumberFormat="1" applyFont="1" applyBorder="1" applyAlignment="1" applyProtection="1">
      <alignment horizontal="center" vertical="center" shrinkToFit="1"/>
      <protection locked="0"/>
    </xf>
    <xf numFmtId="49" fontId="16" fillId="0" borderId="141" xfId="0" applyNumberFormat="1" applyFont="1" applyBorder="1" applyAlignment="1" applyProtection="1">
      <alignment horizontal="center" vertical="center" shrinkToFit="1"/>
      <protection locked="0"/>
    </xf>
    <xf numFmtId="49" fontId="16" fillId="0" borderId="142" xfId="0" applyNumberFormat="1" applyFont="1" applyBorder="1" applyAlignment="1" applyProtection="1">
      <alignment horizontal="center" vertical="center" shrinkToFit="1"/>
      <protection locked="0"/>
    </xf>
    <xf numFmtId="49" fontId="16" fillId="0" borderId="140" xfId="0" applyNumberFormat="1" applyFont="1" applyBorder="1" applyAlignment="1" applyProtection="1">
      <alignment horizontal="left" vertical="center" shrinkToFit="1"/>
      <protection locked="0"/>
    </xf>
    <xf numFmtId="49" fontId="16" fillId="0" borderId="141" xfId="0" applyNumberFormat="1" applyFont="1" applyBorder="1" applyAlignment="1" applyProtection="1">
      <alignment horizontal="left" vertical="center" shrinkToFit="1"/>
      <protection locked="0"/>
    </xf>
    <xf numFmtId="49" fontId="16" fillId="0" borderId="142" xfId="0" applyNumberFormat="1" applyFont="1" applyBorder="1" applyAlignment="1" applyProtection="1">
      <alignment horizontal="left" vertical="center" shrinkToFit="1"/>
      <protection locked="0"/>
    </xf>
    <xf numFmtId="0" fontId="22" fillId="0" borderId="140" xfId="12" applyNumberFormat="1" applyFont="1" applyFill="1" applyBorder="1" applyAlignment="1" applyProtection="1">
      <alignment horizontal="center" vertical="center" shrinkToFit="1"/>
      <protection hidden="1"/>
    </xf>
    <xf numFmtId="0" fontId="22" fillId="0" borderId="142" xfId="12" applyNumberFormat="1" applyFont="1" applyFill="1" applyBorder="1" applyAlignment="1" applyProtection="1">
      <alignment horizontal="center" vertical="center" shrinkToFit="1"/>
      <protection hidden="1"/>
    </xf>
    <xf numFmtId="179" fontId="22" fillId="0" borderId="140" xfId="0" applyNumberFormat="1" applyFont="1" applyBorder="1" applyAlignment="1" applyProtection="1">
      <alignment horizontal="right" vertical="center" shrinkToFit="1"/>
      <protection locked="0"/>
    </xf>
    <xf numFmtId="179" fontId="22" fillId="0" borderId="142" xfId="0" applyNumberFormat="1" applyFont="1" applyBorder="1" applyAlignment="1" applyProtection="1">
      <alignment horizontal="right" vertical="center" shrinkToFit="1"/>
      <protection locked="0"/>
    </xf>
    <xf numFmtId="180" fontId="22" fillId="0" borderId="140" xfId="0" applyNumberFormat="1" applyFont="1" applyBorder="1" applyAlignment="1" applyProtection="1">
      <alignment horizontal="right" vertical="center" shrinkToFit="1"/>
      <protection hidden="1"/>
    </xf>
    <xf numFmtId="180" fontId="22" fillId="0" borderId="141" xfId="0" applyNumberFormat="1" applyFont="1" applyBorder="1" applyAlignment="1" applyProtection="1">
      <alignment horizontal="right" vertical="center" shrinkToFit="1"/>
      <protection hidden="1"/>
    </xf>
    <xf numFmtId="180" fontId="22" fillId="0" borderId="142" xfId="0" applyNumberFormat="1" applyFont="1" applyBorder="1" applyAlignment="1" applyProtection="1">
      <alignment horizontal="right" vertical="center" shrinkToFit="1"/>
      <protection hidden="1"/>
    </xf>
    <xf numFmtId="177" fontId="22" fillId="0" borderId="140" xfId="12" applyNumberFormat="1" applyFont="1" applyFill="1" applyBorder="1" applyAlignment="1" applyProtection="1">
      <alignment horizontal="right" vertical="center" shrinkToFit="1"/>
      <protection locked="0"/>
    </xf>
    <xf numFmtId="177" fontId="22" fillId="0" borderId="141" xfId="12" applyNumberFormat="1" applyFont="1" applyFill="1" applyBorder="1" applyAlignment="1" applyProtection="1">
      <alignment horizontal="right" vertical="center" shrinkToFit="1"/>
      <protection locked="0"/>
    </xf>
    <xf numFmtId="0" fontId="27" fillId="6" borderId="84" xfId="0" applyFont="1" applyFill="1" applyBorder="1" applyAlignment="1" applyProtection="1">
      <alignment horizontal="right" vertical="center"/>
      <protection hidden="1"/>
    </xf>
    <xf numFmtId="0" fontId="27" fillId="6" borderId="85" xfId="0" applyFont="1" applyFill="1" applyBorder="1" applyAlignment="1" applyProtection="1">
      <alignment horizontal="right" vertical="center"/>
      <protection hidden="1"/>
    </xf>
    <xf numFmtId="0" fontId="27" fillId="6" borderId="86" xfId="0" applyFont="1" applyFill="1" applyBorder="1" applyAlignment="1" applyProtection="1">
      <alignment horizontal="right" vertical="center"/>
      <protection hidden="1"/>
    </xf>
    <xf numFmtId="38" fontId="33" fillId="0" borderId="85" xfId="11" applyFont="1" applyBorder="1" applyAlignment="1" applyProtection="1">
      <alignment vertical="center" shrinkToFit="1"/>
      <protection hidden="1"/>
    </xf>
    <xf numFmtId="38" fontId="33" fillId="0" borderId="23" xfId="11" applyFont="1" applyBorder="1" applyAlignment="1" applyProtection="1">
      <alignment vertical="center" shrinkToFit="1"/>
      <protection hidden="1"/>
    </xf>
    <xf numFmtId="0" fontId="22" fillId="6" borderId="89" xfId="83" applyFont="1" applyBorder="1" applyAlignment="1" applyProtection="1">
      <alignment horizontal="center" vertical="center" wrapText="1"/>
      <protection hidden="1"/>
    </xf>
    <xf numFmtId="0" fontId="22" fillId="6" borderId="90" xfId="83" applyFont="1" applyBorder="1" applyAlignment="1" applyProtection="1">
      <alignment horizontal="center" vertical="center"/>
      <protection hidden="1"/>
    </xf>
    <xf numFmtId="0" fontId="22" fillId="6" borderId="108" xfId="83" applyFont="1" applyBorder="1" applyAlignment="1" applyProtection="1">
      <alignment horizontal="center" vertical="center"/>
      <protection hidden="1"/>
    </xf>
    <xf numFmtId="38" fontId="54" fillId="0" borderId="84" xfId="0" applyNumberFormat="1" applyFont="1" applyBorder="1" applyAlignment="1" applyProtection="1">
      <alignment horizontal="right" vertical="center"/>
      <protection hidden="1"/>
    </xf>
    <xf numFmtId="38" fontId="25" fillId="0" borderId="162" xfId="11" applyFont="1" applyFill="1" applyBorder="1" applyAlignment="1" applyProtection="1">
      <alignment vertical="center" shrinkToFit="1"/>
      <protection locked="0"/>
    </xf>
    <xf numFmtId="38" fontId="25" fillId="0" borderId="130" xfId="11" applyFont="1" applyFill="1" applyBorder="1" applyAlignment="1" applyProtection="1">
      <alignment vertical="center" shrinkToFit="1"/>
      <protection locked="0"/>
    </xf>
    <xf numFmtId="38" fontId="25" fillId="0" borderId="31" xfId="11" applyFont="1" applyFill="1" applyBorder="1" applyAlignment="1" applyProtection="1">
      <alignment vertical="center" shrinkToFit="1"/>
      <protection locked="0"/>
    </xf>
    <xf numFmtId="179" fontId="25" fillId="0" borderId="64" xfId="11" applyNumberFormat="1" applyFont="1" applyFill="1" applyBorder="1" applyAlignment="1" applyProtection="1">
      <alignment horizontal="center" vertical="center" shrinkToFit="1"/>
      <protection locked="0"/>
    </xf>
    <xf numFmtId="179" fontId="25" fillId="0" borderId="6" xfId="11" applyNumberFormat="1" applyFont="1" applyFill="1" applyBorder="1" applyAlignment="1" applyProtection="1">
      <alignment horizontal="center" vertical="center" shrinkToFit="1"/>
      <protection locked="0"/>
    </xf>
    <xf numFmtId="179" fontId="25" fillId="0" borderId="37" xfId="11" applyNumberFormat="1" applyFont="1" applyFill="1" applyBorder="1" applyAlignment="1" applyProtection="1">
      <alignment horizontal="center" vertical="center" shrinkToFit="1"/>
      <protection locked="0"/>
    </xf>
    <xf numFmtId="49" fontId="16" fillId="0" borderId="116" xfId="0" applyNumberFormat="1" applyFont="1" applyBorder="1" applyAlignment="1" applyProtection="1">
      <alignment horizontal="center" vertical="center" shrinkToFit="1"/>
      <protection locked="0"/>
    </xf>
    <xf numFmtId="49" fontId="16" fillId="0" borderId="107" xfId="0" applyNumberFormat="1" applyFont="1" applyBorder="1" applyAlignment="1" applyProtection="1">
      <alignment horizontal="center" vertical="center" shrinkToFit="1"/>
      <protection locked="0"/>
    </xf>
    <xf numFmtId="49" fontId="25" fillId="0" borderId="124" xfId="0" applyNumberFormat="1" applyFont="1" applyBorder="1" applyAlignment="1" applyProtection="1">
      <alignment horizontal="center" vertical="center" shrinkToFit="1"/>
      <protection locked="0"/>
    </xf>
    <xf numFmtId="49" fontId="25" fillId="0" borderId="107" xfId="0" applyNumberFormat="1" applyFont="1" applyBorder="1" applyAlignment="1" applyProtection="1">
      <alignment horizontal="center" vertical="center" shrinkToFit="1"/>
      <protection locked="0"/>
    </xf>
    <xf numFmtId="49" fontId="25" fillId="0" borderId="116" xfId="0" applyNumberFormat="1" applyFont="1" applyBorder="1" applyAlignment="1" applyProtection="1">
      <alignment horizontal="center" vertical="center" shrinkToFit="1"/>
      <protection locked="0"/>
    </xf>
    <xf numFmtId="49" fontId="25" fillId="0" borderId="42" xfId="0" applyNumberFormat="1" applyFont="1" applyBorder="1" applyAlignment="1" applyProtection="1">
      <alignment horizontal="center" vertical="center" shrinkToFit="1"/>
      <protection locked="0"/>
    </xf>
    <xf numFmtId="38" fontId="25" fillId="0" borderId="68" xfId="11" applyFont="1" applyFill="1" applyBorder="1" applyAlignment="1" applyProtection="1">
      <alignment vertical="center" shrinkToFit="1"/>
      <protection locked="0"/>
    </xf>
    <xf numFmtId="38" fontId="25" fillId="0" borderId="26" xfId="11" applyFont="1" applyFill="1" applyBorder="1" applyAlignment="1" applyProtection="1">
      <alignment vertical="center" shrinkToFit="1"/>
      <protection locked="0"/>
    </xf>
    <xf numFmtId="38" fontId="25" fillId="0" borderId="69" xfId="11" applyFont="1" applyFill="1" applyBorder="1" applyAlignment="1" applyProtection="1">
      <alignment vertical="center" shrinkToFit="1"/>
      <protection locked="0"/>
    </xf>
    <xf numFmtId="0" fontId="16" fillId="5" borderId="94" xfId="0" applyFont="1" applyFill="1" applyBorder="1" applyAlignment="1" applyProtection="1">
      <alignment horizontal="center" vertical="center" wrapText="1"/>
      <protection hidden="1"/>
    </xf>
    <xf numFmtId="0" fontId="16" fillId="5" borderId="90" xfId="0" applyFont="1" applyFill="1" applyBorder="1" applyAlignment="1" applyProtection="1">
      <alignment horizontal="center" vertical="center" wrapText="1"/>
      <protection hidden="1"/>
    </xf>
    <xf numFmtId="0" fontId="16" fillId="5" borderId="93" xfId="0" applyFont="1" applyFill="1" applyBorder="1" applyAlignment="1" applyProtection="1">
      <alignment horizontal="center" vertical="center" wrapText="1"/>
      <protection hidden="1"/>
    </xf>
    <xf numFmtId="0" fontId="16" fillId="5" borderId="108" xfId="0" applyFont="1" applyFill="1" applyBorder="1" applyAlignment="1" applyProtection="1">
      <alignment horizontal="center" vertical="center" wrapText="1"/>
      <protection hidden="1"/>
    </xf>
    <xf numFmtId="179" fontId="25" fillId="0" borderId="25" xfId="11" applyNumberFormat="1" applyFont="1" applyFill="1" applyBorder="1" applyAlignment="1" applyProtection="1">
      <alignment horizontal="center" vertical="center" shrinkToFit="1"/>
      <protection locked="0"/>
    </xf>
    <xf numFmtId="179" fontId="25" fillId="0" borderId="41" xfId="11" applyNumberFormat="1" applyFont="1" applyFill="1" applyBorder="1" applyAlignment="1" applyProtection="1">
      <alignment horizontal="center" vertical="center" shrinkToFit="1"/>
      <protection locked="0"/>
    </xf>
    <xf numFmtId="38" fontId="25" fillId="0" borderId="83" xfId="11" applyFont="1" applyFill="1" applyBorder="1" applyAlignment="1" applyProtection="1">
      <alignment vertical="center" shrinkToFit="1"/>
      <protection locked="0"/>
    </xf>
    <xf numFmtId="38" fontId="25" fillId="0" borderId="25" xfId="11" applyFont="1" applyFill="1" applyBorder="1" applyAlignment="1" applyProtection="1">
      <alignment vertical="center" shrinkToFit="1"/>
      <protection locked="0"/>
    </xf>
    <xf numFmtId="38" fontId="25" fillId="0" borderId="28" xfId="11" applyFont="1" applyFill="1" applyBorder="1" applyAlignment="1" applyProtection="1">
      <alignment vertical="center" shrinkToFit="1"/>
      <protection locked="0"/>
    </xf>
    <xf numFmtId="179" fontId="25" fillId="0" borderId="68" xfId="11" applyNumberFormat="1" applyFont="1" applyFill="1" applyBorder="1" applyAlignment="1" applyProtection="1">
      <alignment horizontal="center" vertical="center" shrinkToFit="1"/>
      <protection locked="0"/>
    </xf>
    <xf numFmtId="179" fontId="25" fillId="0" borderId="26" xfId="11" applyNumberFormat="1" applyFont="1" applyFill="1" applyBorder="1" applyAlignment="1" applyProtection="1">
      <alignment horizontal="center" vertical="center" shrinkToFit="1"/>
      <protection locked="0"/>
    </xf>
    <xf numFmtId="179" fontId="25" fillId="0" borderId="38" xfId="11" applyNumberFormat="1" applyFont="1" applyFill="1" applyBorder="1" applyAlignment="1" applyProtection="1">
      <alignment horizontal="center" vertical="center" shrinkToFit="1"/>
      <protection locked="0"/>
    </xf>
    <xf numFmtId="0" fontId="31" fillId="7" borderId="0" xfId="82" applyBorder="1">
      <alignment horizontal="center" vertical="center"/>
      <protection hidden="1"/>
    </xf>
    <xf numFmtId="0" fontId="17" fillId="0" borderId="0" xfId="79" applyNumberFormat="1" applyFont="1" applyFill="1" applyBorder="1" applyAlignment="1" applyProtection="1">
      <alignment horizontal="center" vertical="center"/>
      <protection locked="0"/>
    </xf>
    <xf numFmtId="0" fontId="16" fillId="5" borderId="89" xfId="0" applyFont="1" applyFill="1" applyBorder="1" applyAlignment="1" applyProtection="1">
      <alignment horizontal="center" vertical="center"/>
      <protection hidden="1"/>
    </xf>
    <xf numFmtId="0" fontId="16" fillId="5" borderId="90" xfId="0" applyFont="1" applyFill="1" applyBorder="1" applyAlignment="1" applyProtection="1">
      <alignment horizontal="center" vertical="center"/>
      <protection hidden="1"/>
    </xf>
    <xf numFmtId="0" fontId="16" fillId="5" borderId="93" xfId="0" applyFont="1" applyFill="1" applyBorder="1" applyAlignment="1" applyProtection="1">
      <alignment horizontal="center" vertical="center"/>
      <protection hidden="1"/>
    </xf>
    <xf numFmtId="0" fontId="16" fillId="5" borderId="92" xfId="0" applyFont="1" applyFill="1" applyBorder="1" applyAlignment="1" applyProtection="1">
      <alignment horizontal="center" vertical="center" wrapText="1"/>
      <protection hidden="1"/>
    </xf>
    <xf numFmtId="0" fontId="10" fillId="4" borderId="125" xfId="0" applyFont="1" applyFill="1" applyBorder="1" applyAlignment="1" applyProtection="1">
      <alignment horizontal="center" vertical="center"/>
      <protection hidden="1"/>
    </xf>
    <xf numFmtId="0" fontId="10" fillId="4" borderId="126" xfId="0" applyFont="1" applyFill="1" applyBorder="1" applyAlignment="1" applyProtection="1">
      <alignment horizontal="center" vertical="center"/>
      <protection hidden="1"/>
    </xf>
    <xf numFmtId="49" fontId="25" fillId="0" borderId="134" xfId="0" applyNumberFormat="1" applyFont="1" applyBorder="1" applyAlignment="1" applyProtection="1">
      <alignment horizontal="center" vertical="center" shrinkToFit="1"/>
      <protection locked="0"/>
    </xf>
    <xf numFmtId="49" fontId="25" fillId="0" borderId="25" xfId="0" applyNumberFormat="1" applyFont="1" applyBorder="1" applyAlignment="1" applyProtection="1">
      <alignment horizontal="center" vertical="center" shrinkToFit="1"/>
      <protection locked="0"/>
    </xf>
    <xf numFmtId="49" fontId="25" fillId="0" borderId="41" xfId="0" applyNumberFormat="1" applyFont="1" applyBorder="1" applyAlignment="1" applyProtection="1">
      <alignment horizontal="center" vertical="center" shrinkToFit="1"/>
      <protection locked="0"/>
    </xf>
    <xf numFmtId="49" fontId="25" fillId="0" borderId="83" xfId="0" applyNumberFormat="1" applyFont="1" applyBorder="1" applyAlignment="1" applyProtection="1">
      <alignment horizontal="center" vertical="center" shrinkToFit="1"/>
      <protection locked="0"/>
    </xf>
    <xf numFmtId="49" fontId="25" fillId="0" borderId="128" xfId="0" applyNumberFormat="1" applyFont="1" applyBorder="1" applyAlignment="1" applyProtection="1">
      <alignment horizontal="center" vertical="center" shrinkToFit="1"/>
      <protection locked="0"/>
    </xf>
    <xf numFmtId="49" fontId="25" fillId="0" borderId="26" xfId="0" applyNumberFormat="1" applyFont="1" applyBorder="1" applyAlignment="1" applyProtection="1">
      <alignment horizontal="center" vertical="center" shrinkToFit="1"/>
      <protection locked="0"/>
    </xf>
    <xf numFmtId="49" fontId="25" fillId="0" borderId="68" xfId="0" applyNumberFormat="1" applyFont="1" applyBorder="1" applyAlignment="1" applyProtection="1">
      <alignment horizontal="center" vertical="center" shrinkToFit="1"/>
      <protection locked="0"/>
    </xf>
    <xf numFmtId="49" fontId="25" fillId="0" borderId="38" xfId="0" applyNumberFormat="1" applyFont="1" applyBorder="1" applyAlignment="1" applyProtection="1">
      <alignment horizontal="center" vertical="center" shrinkToFit="1"/>
      <protection locked="0"/>
    </xf>
    <xf numFmtId="0" fontId="22" fillId="5" borderId="94" xfId="79" applyNumberFormat="1" applyFont="1" applyBorder="1" applyAlignment="1" applyProtection="1">
      <alignment horizontal="center" vertical="center" wrapText="1"/>
      <protection hidden="1"/>
    </xf>
    <xf numFmtId="0" fontId="22" fillId="5" borderId="90" xfId="79" applyNumberFormat="1" applyFont="1" applyBorder="1" applyAlignment="1" applyProtection="1">
      <alignment horizontal="center" vertical="center" wrapText="1"/>
      <protection hidden="1"/>
    </xf>
    <xf numFmtId="0" fontId="22" fillId="5" borderId="93" xfId="79" applyNumberFormat="1" applyFont="1" applyBorder="1" applyAlignment="1" applyProtection="1">
      <alignment horizontal="center" vertical="center" wrapText="1"/>
      <protection hidden="1"/>
    </xf>
    <xf numFmtId="0" fontId="22" fillId="5" borderId="108" xfId="79" applyNumberFormat="1" applyFont="1" applyBorder="1" applyAlignment="1" applyProtection="1">
      <alignment horizontal="center" vertical="center" wrapText="1"/>
      <protection hidden="1"/>
    </xf>
    <xf numFmtId="0" fontId="15" fillId="4" borderId="125" xfId="0" applyFont="1" applyFill="1" applyBorder="1" applyAlignment="1" applyProtection="1">
      <alignment horizontal="center" vertical="center"/>
      <protection hidden="1"/>
    </xf>
    <xf numFmtId="0" fontId="15" fillId="4" borderId="126" xfId="0" applyFont="1" applyFill="1" applyBorder="1" applyAlignment="1" applyProtection="1">
      <alignment horizontal="center" vertical="center"/>
      <protection hidden="1"/>
    </xf>
    <xf numFmtId="0" fontId="22" fillId="4" borderId="89" xfId="0" applyFont="1" applyFill="1" applyBorder="1" applyAlignment="1" applyProtection="1">
      <alignment horizontal="center" vertical="center"/>
      <protection hidden="1"/>
    </xf>
    <xf numFmtId="0" fontId="22" fillId="4" borderId="92" xfId="0" applyFont="1" applyFill="1" applyBorder="1" applyAlignment="1" applyProtection="1">
      <alignment horizontal="center" vertical="center"/>
      <protection hidden="1"/>
    </xf>
    <xf numFmtId="0" fontId="22" fillId="5" borderId="92" xfId="79" applyNumberFormat="1" applyFont="1" applyBorder="1" applyAlignment="1" applyProtection="1">
      <alignment horizontal="center" vertical="center" wrapText="1"/>
      <protection hidden="1"/>
    </xf>
    <xf numFmtId="49" fontId="22" fillId="0" borderId="78" xfId="0" applyNumberFormat="1" applyFont="1" applyBorder="1" applyAlignment="1" applyProtection="1">
      <alignment horizontal="center" vertical="center" shrinkToFit="1"/>
      <protection hidden="1"/>
    </xf>
    <xf numFmtId="49" fontId="22" fillId="0" borderId="73" xfId="0" applyNumberFormat="1" applyFont="1" applyBorder="1" applyAlignment="1" applyProtection="1">
      <alignment horizontal="center" vertical="center" shrinkToFit="1"/>
      <protection hidden="1"/>
    </xf>
    <xf numFmtId="49" fontId="22" fillId="0" borderId="19" xfId="0" applyNumberFormat="1" applyFont="1" applyBorder="1" applyAlignment="1" applyProtection="1">
      <alignment horizontal="center" vertical="center" shrinkToFit="1"/>
      <protection hidden="1"/>
    </xf>
    <xf numFmtId="49" fontId="22" fillId="0" borderId="80" xfId="0" applyNumberFormat="1" applyFont="1" applyBorder="1" applyAlignment="1" applyProtection="1">
      <alignment horizontal="center" vertical="center" shrinkToFit="1"/>
      <protection hidden="1"/>
    </xf>
    <xf numFmtId="49" fontId="22" fillId="0" borderId="6" xfId="0" applyNumberFormat="1" applyFont="1" applyBorder="1" applyAlignment="1" applyProtection="1">
      <alignment horizontal="center" vertical="center" shrinkToFit="1"/>
      <protection hidden="1"/>
    </xf>
    <xf numFmtId="49" fontId="22" fillId="0" borderId="11" xfId="0" applyNumberFormat="1" applyFont="1" applyBorder="1" applyAlignment="1" applyProtection="1">
      <alignment horizontal="center" vertical="center" shrinkToFit="1"/>
      <protection hidden="1"/>
    </xf>
    <xf numFmtId="49" fontId="16" fillId="0" borderId="134" xfId="0" applyNumberFormat="1" applyFont="1" applyBorder="1" applyAlignment="1" applyProtection="1">
      <alignment horizontal="center" vertical="center" shrinkToFit="1"/>
      <protection locked="0" hidden="1"/>
    </xf>
    <xf numFmtId="49" fontId="16" fillId="0" borderId="25" xfId="0" applyNumberFormat="1" applyFont="1" applyBorder="1" applyAlignment="1" applyProtection="1">
      <alignment horizontal="center" vertical="center" shrinkToFit="1"/>
      <protection locked="0" hidden="1"/>
    </xf>
    <xf numFmtId="49" fontId="16" fillId="0" borderId="134" xfId="0" applyNumberFormat="1" applyFont="1" applyBorder="1" applyAlignment="1" applyProtection="1">
      <alignment horizontal="center" vertical="center" shrinkToFit="1"/>
      <protection locked="0"/>
    </xf>
    <xf numFmtId="49" fontId="22" fillId="0" borderId="83" xfId="0" applyNumberFormat="1" applyFont="1" applyBorder="1" applyAlignment="1" applyProtection="1">
      <alignment horizontal="center" vertical="center" shrinkToFit="1"/>
      <protection locked="0"/>
    </xf>
    <xf numFmtId="9" fontId="25" fillId="0" borderId="76" xfId="81" applyFont="1" applyBorder="1" applyAlignment="1" applyProtection="1">
      <alignment horizontal="center" vertical="center" shrinkToFit="1"/>
      <protection locked="0"/>
    </xf>
    <xf numFmtId="9" fontId="25" fillId="0" borderId="73" xfId="81" applyFont="1" applyBorder="1" applyAlignment="1" applyProtection="1">
      <alignment horizontal="center" vertical="center" shrinkToFit="1"/>
      <protection locked="0"/>
    </xf>
    <xf numFmtId="9" fontId="25" fillId="0" borderId="77" xfId="81" applyFont="1" applyBorder="1" applyAlignment="1" applyProtection="1">
      <alignment horizontal="center" vertical="center" shrinkToFit="1"/>
      <protection locked="0"/>
    </xf>
    <xf numFmtId="49" fontId="16" fillId="0" borderId="124" xfId="0" applyNumberFormat="1" applyFont="1" applyBorder="1" applyAlignment="1" applyProtection="1">
      <alignment horizontal="center" vertical="center" shrinkToFit="1"/>
      <protection locked="0" hidden="1"/>
    </xf>
    <xf numFmtId="49" fontId="16" fillId="0" borderId="107" xfId="0" applyNumberFormat="1" applyFont="1" applyBorder="1" applyAlignment="1" applyProtection="1">
      <alignment horizontal="center" vertical="center" shrinkToFit="1"/>
      <protection locked="0" hidden="1"/>
    </xf>
    <xf numFmtId="49" fontId="16" fillId="0" borderId="124" xfId="0" applyNumberFormat="1" applyFont="1" applyBorder="1" applyAlignment="1" applyProtection="1">
      <alignment horizontal="center" vertical="center" shrinkToFit="1"/>
      <protection locked="0"/>
    </xf>
    <xf numFmtId="49" fontId="16" fillId="0" borderId="42" xfId="0" applyNumberFormat="1" applyFont="1" applyBorder="1" applyAlignment="1" applyProtection="1">
      <alignment horizontal="center" vertical="center" shrinkToFit="1"/>
      <protection locked="0"/>
    </xf>
    <xf numFmtId="49" fontId="22" fillId="0" borderId="116" xfId="0" applyNumberFormat="1" applyFont="1" applyBorder="1" applyAlignment="1" applyProtection="1">
      <alignment horizontal="center" vertical="center" shrinkToFit="1"/>
      <protection locked="0"/>
    </xf>
    <xf numFmtId="9" fontId="25" fillId="0" borderId="116" xfId="81" applyFont="1" applyBorder="1" applyAlignment="1" applyProtection="1">
      <alignment horizontal="center" vertical="center" shrinkToFit="1"/>
      <protection locked="0"/>
    </xf>
    <xf numFmtId="9" fontId="25" fillId="0" borderId="107" xfId="81" applyFont="1" applyBorder="1" applyAlignment="1" applyProtection="1">
      <alignment horizontal="center" vertical="center" shrinkToFit="1"/>
      <protection locked="0"/>
    </xf>
    <xf numFmtId="9" fontId="25" fillId="0" borderId="42" xfId="81" applyFont="1" applyBorder="1" applyAlignment="1" applyProtection="1">
      <alignment horizontal="center" vertical="center" shrinkToFit="1"/>
      <protection locked="0"/>
    </xf>
    <xf numFmtId="179" fontId="25" fillId="0" borderId="132" xfId="11" applyNumberFormat="1" applyFont="1" applyFill="1" applyBorder="1" applyAlignment="1" applyProtection="1">
      <alignment vertical="center" shrinkToFit="1"/>
      <protection locked="0"/>
    </xf>
    <xf numFmtId="179" fontId="25" fillId="0" borderId="52" xfId="11" applyNumberFormat="1" applyFont="1" applyFill="1" applyBorder="1" applyAlignment="1" applyProtection="1">
      <alignment vertical="center" shrinkToFit="1"/>
      <protection locked="0"/>
    </xf>
    <xf numFmtId="179" fontId="25" fillId="0" borderId="133" xfId="11" applyNumberFormat="1" applyFont="1" applyFill="1" applyBorder="1" applyAlignment="1" applyProtection="1">
      <alignment vertical="center" shrinkToFit="1"/>
      <protection locked="0"/>
    </xf>
    <xf numFmtId="179" fontId="25" fillId="0" borderId="25" xfId="11" applyNumberFormat="1" applyFont="1" applyFill="1" applyBorder="1" applyAlignment="1" applyProtection="1">
      <alignment vertical="center" shrinkToFit="1"/>
      <protection locked="0"/>
    </xf>
    <xf numFmtId="179" fontId="25" fillId="0" borderId="41" xfId="11" applyNumberFormat="1" applyFont="1" applyFill="1" applyBorder="1" applyAlignment="1" applyProtection="1">
      <alignment vertical="center" shrinkToFit="1"/>
      <protection locked="0"/>
    </xf>
    <xf numFmtId="0" fontId="27" fillId="6" borderId="86" xfId="78" applyFont="1" applyBorder="1" applyAlignment="1" applyProtection="1">
      <alignment horizontal="right" vertical="center"/>
      <protection hidden="1"/>
    </xf>
    <xf numFmtId="0" fontId="22" fillId="6" borderId="89" xfId="78" applyFont="1" applyBorder="1" applyAlignment="1" applyProtection="1">
      <alignment horizontal="center" vertical="center" wrapText="1"/>
      <protection hidden="1"/>
    </xf>
    <xf numFmtId="0" fontId="22" fillId="6" borderId="90" xfId="78" applyFont="1" applyBorder="1" applyAlignment="1" applyProtection="1">
      <alignment horizontal="center" vertical="center" wrapText="1"/>
      <protection hidden="1"/>
    </xf>
    <xf numFmtId="0" fontId="22" fillId="6" borderId="108" xfId="78" applyFont="1" applyBorder="1" applyAlignment="1" applyProtection="1">
      <alignment horizontal="center" vertical="center" wrapText="1"/>
      <protection hidden="1"/>
    </xf>
    <xf numFmtId="38" fontId="32" fillId="0" borderId="84" xfId="0" applyNumberFormat="1" applyFont="1" applyBorder="1" applyAlignment="1" applyProtection="1">
      <alignment horizontal="right" vertical="center"/>
      <protection hidden="1"/>
    </xf>
    <xf numFmtId="38" fontId="32" fillId="0" borderId="85" xfId="0" applyNumberFormat="1" applyFont="1" applyBorder="1" applyAlignment="1" applyProtection="1">
      <alignment horizontal="right" vertical="center"/>
      <protection hidden="1"/>
    </xf>
  </cellXfs>
  <cellStyles count="86">
    <cellStyle name="crStyle_タイトル" xfId="80" xr:uid="{2A881A24-BADC-4F62-BFDF-6BC0AF72B347}"/>
    <cellStyle name="crStyle_タイトル 2" xfId="82" xr:uid="{729D219B-891F-41ED-A488-DB49D270FF72}"/>
    <cellStyle name="crStyle_自動計算" xfId="78" xr:uid="{2EF880A9-1A8E-40AB-B48B-B84D2EA48B41}"/>
    <cellStyle name="crStyle_自動計算 2" xfId="83" xr:uid="{1066B865-C286-4622-BB02-34B4E6FF3307}"/>
    <cellStyle name="crStyle_申請者入力欄" xfId="79" xr:uid="{723EDBAA-F05E-4E24-8C9E-634696BBA457}"/>
    <cellStyle name="パーセント" xfId="81" builtinId="5"/>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5"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6" xr:uid="{00000000-0005-0000-0000-000016000000}"/>
    <cellStyle name="標準" xfId="0" builtinId="0"/>
    <cellStyle name="標準 10" xfId="77"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4" xr:uid="{00000000-0005-0000-0000-00004A000000}"/>
    <cellStyle name="標準 7_【H26建材(補正)】申請書式（個人集合）0325" xfId="71" xr:uid="{00000000-0005-0000-0000-00004B000000}"/>
    <cellStyle name="標準 8" xfId="72" xr:uid="{00000000-0005-0000-0000-00004C000000}"/>
    <cellStyle name="標準 9" xfId="84" xr:uid="{985768EE-177B-4240-A50A-F8DA47B7EAF5}"/>
    <cellStyle name="標準 9 2" xfId="85" xr:uid="{7CB9F00F-14C3-45D2-B48B-3784A5400323}"/>
    <cellStyle name="標準_新築・既築" xfId="73" xr:uid="{00000000-0005-0000-0000-00004D000000}"/>
  </cellStyles>
  <dxfs count="82">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5050"/>
        </patternFill>
      </fill>
    </dxf>
    <dxf>
      <fill>
        <patternFill>
          <bgColor rgb="FFFF5050"/>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777777"/>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777777"/>
        </patternFill>
      </fill>
    </dxf>
    <dxf>
      <fill>
        <patternFill>
          <bgColor rgb="FFFFFF99"/>
        </patternFill>
      </fill>
    </dxf>
    <dxf>
      <fill>
        <patternFill>
          <bgColor rgb="FF777777"/>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777777"/>
        </patternFill>
      </fill>
    </dxf>
    <dxf>
      <fill>
        <patternFill>
          <bgColor rgb="FF777777"/>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777777"/>
      <color rgb="FFFFFF99"/>
      <color rgb="FFFF5050"/>
      <color rgb="FFCCFFFF"/>
      <color rgb="FF66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hyperlink" Target="https://www.mlit.go.jp/jutakukentiku/shoenehou_assets/img/library/chiikikubun-sinkyuu.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4</xdr:row>
          <xdr:rowOff>222250</xdr:rowOff>
        </xdr:from>
        <xdr:to>
          <xdr:col>7</xdr:col>
          <xdr:colOff>101600</xdr:colOff>
          <xdr:row>5</xdr:row>
          <xdr:rowOff>25400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107155</xdr:colOff>
      <xdr:row>11</xdr:row>
      <xdr:rowOff>1</xdr:rowOff>
    </xdr:from>
    <xdr:to>
      <xdr:col>62</xdr:col>
      <xdr:colOff>95250</xdr:colOff>
      <xdr:row>11</xdr:row>
      <xdr:rowOff>214313</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55</xdr:row>
      <xdr:rowOff>212912</xdr:rowOff>
    </xdr:from>
    <xdr:to>
      <xdr:col>28</xdr:col>
      <xdr:colOff>22412</xdr:colOff>
      <xdr:row>56</xdr:row>
      <xdr:rowOff>212912</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152525" y="18062762"/>
          <a:ext cx="1794062"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56</xdr:row>
      <xdr:rowOff>0</xdr:rowOff>
    </xdr:from>
    <xdr:to>
      <xdr:col>45</xdr:col>
      <xdr:colOff>1</xdr:colOff>
      <xdr:row>56</xdr:row>
      <xdr:rowOff>224118</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924176" y="18078450"/>
          <a:ext cx="1781175"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市区町村</a:t>
          </a:r>
        </a:p>
      </xdr:txBody>
    </xdr:sp>
    <xdr:clientData/>
  </xdr:twoCellAnchor>
  <xdr:twoCellAnchor>
    <xdr:from>
      <xdr:col>45</xdr:col>
      <xdr:colOff>11207</xdr:colOff>
      <xdr:row>56</xdr:row>
      <xdr:rowOff>11206</xdr:rowOff>
    </xdr:from>
    <xdr:to>
      <xdr:col>91</xdr:col>
      <xdr:colOff>145677</xdr:colOff>
      <xdr:row>56</xdr:row>
      <xdr:rowOff>224118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716557" y="18089656"/>
          <a:ext cx="495412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丁目・番地・号</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893594" y="2763649"/>
          <a:ext cx="286940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54</xdr:col>
      <xdr:colOff>107155</xdr:colOff>
      <xdr:row>21</xdr:row>
      <xdr:rowOff>1</xdr:rowOff>
    </xdr:from>
    <xdr:to>
      <xdr:col>62</xdr:col>
      <xdr:colOff>95250</xdr:colOff>
      <xdr:row>21</xdr:row>
      <xdr:rowOff>214313</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755480" y="49911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21</xdr:row>
      <xdr:rowOff>1399</xdr:rowOff>
    </xdr:from>
    <xdr:to>
      <xdr:col>89</xdr:col>
      <xdr:colOff>95250</xdr:colOff>
      <xdr:row>21</xdr:row>
      <xdr:rowOff>250030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603206" y="49924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11</xdr:col>
      <xdr:colOff>11206</xdr:colOff>
      <xdr:row>56</xdr:row>
      <xdr:rowOff>563656</xdr:rowOff>
    </xdr:from>
    <xdr:to>
      <xdr:col>91</xdr:col>
      <xdr:colOff>142874</xdr:colOff>
      <xdr:row>57</xdr:row>
      <xdr:rowOff>228600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163731" y="18480181"/>
          <a:ext cx="8504143" cy="2364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lumMod val="50000"/>
                </a:schemeClr>
              </a:solidFill>
            </a:rPr>
            <a:t>建物名・号室</a:t>
          </a:r>
        </a:p>
      </xdr:txBody>
    </xdr:sp>
    <xdr:clientData/>
  </xdr:twoCellAnchor>
  <xdr:twoCellAnchor>
    <xdr:from>
      <xdr:col>11</xdr:col>
      <xdr:colOff>0</xdr:colOff>
      <xdr:row>82</xdr:row>
      <xdr:rowOff>0</xdr:rowOff>
    </xdr:from>
    <xdr:to>
      <xdr:col>28</xdr:col>
      <xdr:colOff>22412</xdr:colOff>
      <xdr:row>82</xdr:row>
      <xdr:rowOff>212912</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152525" y="265271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55</xdr:col>
      <xdr:colOff>95249</xdr:colOff>
      <xdr:row>82</xdr:row>
      <xdr:rowOff>11205</xdr:rowOff>
    </xdr:from>
    <xdr:to>
      <xdr:col>91</xdr:col>
      <xdr:colOff>145677</xdr:colOff>
      <xdr:row>82</xdr:row>
      <xdr:rowOff>202406</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848349" y="26538330"/>
          <a:ext cx="3822328" cy="191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twoCellAnchor>
    <xdr:from>
      <xdr:col>28</xdr:col>
      <xdr:colOff>0</xdr:colOff>
      <xdr:row>82</xdr:row>
      <xdr:rowOff>0</xdr:rowOff>
    </xdr:from>
    <xdr:to>
      <xdr:col>55</xdr:col>
      <xdr:colOff>95248</xdr:colOff>
      <xdr:row>82</xdr:row>
      <xdr:rowOff>226218</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924175" y="26527125"/>
          <a:ext cx="292417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97</xdr:col>
      <xdr:colOff>48734</xdr:colOff>
      <xdr:row>0</xdr:row>
      <xdr:rowOff>177258</xdr:rowOff>
    </xdr:from>
    <xdr:to>
      <xdr:col>184</xdr:col>
      <xdr:colOff>85617</xdr:colOff>
      <xdr:row>5</xdr:row>
      <xdr:rowOff>180339</xdr:rowOff>
    </xdr:to>
    <xdr:sp macro="" textlink="">
      <xdr:nvSpPr>
        <xdr:cNvPr id="19" name="吹き出し: 四角形 18">
          <a:extLst>
            <a:ext uri="{FF2B5EF4-FFF2-40B4-BE49-F238E27FC236}">
              <a16:creationId xmlns:a16="http://schemas.microsoft.com/office/drawing/2014/main" id="{00000000-0008-0000-0200-000013000000}"/>
            </a:ext>
          </a:extLst>
        </xdr:cNvPr>
        <xdr:cNvSpPr/>
      </xdr:nvSpPr>
      <xdr:spPr>
        <a:xfrm>
          <a:off x="10143094" y="177258"/>
          <a:ext cx="8975399" cy="1081868"/>
        </a:xfrm>
        <a:prstGeom prst="wedgeRectCallout">
          <a:avLst>
            <a:gd name="adj1" fmla="val -55614"/>
            <a:gd name="adj2" fmla="val 221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9</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日～令和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5</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8</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日）を半角英数で入力してください。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2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公募期間内の日付でないと受理されないのでご注意ください。</a:t>
          </a:r>
          <a:endParaRPr kumimoji="1" lang="ja-JP" altLang="en-US" sz="12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97</xdr:col>
      <xdr:colOff>2117</xdr:colOff>
      <xdr:row>20</xdr:row>
      <xdr:rowOff>4283</xdr:rowOff>
    </xdr:from>
    <xdr:ext cx="5737491" cy="1424467"/>
    <xdr:sp macro="" textlink="">
      <xdr:nvSpPr>
        <xdr:cNvPr id="21" name="吹き出し: 四角形 20">
          <a:extLst>
            <a:ext uri="{FF2B5EF4-FFF2-40B4-BE49-F238E27FC236}">
              <a16:creationId xmlns:a16="http://schemas.microsoft.com/office/drawing/2014/main" id="{00000000-0008-0000-0200-000015000000}"/>
            </a:ext>
          </a:extLst>
        </xdr:cNvPr>
        <xdr:cNvSpPr/>
      </xdr:nvSpPr>
      <xdr:spPr>
        <a:xfrm>
          <a:off x="9279467" y="5004908"/>
          <a:ext cx="5737491" cy="142446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・代表者氏名は役職名から入力してください。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28257</xdr:colOff>
      <xdr:row>48</xdr:row>
      <xdr:rowOff>169403</xdr:rowOff>
    </xdr:from>
    <xdr:ext cx="6818313" cy="1259319"/>
    <xdr:sp macro="" textlink="">
      <xdr:nvSpPr>
        <xdr:cNvPr id="25" name="吹き出し: 四角形 24">
          <a:extLst>
            <a:ext uri="{FF2B5EF4-FFF2-40B4-BE49-F238E27FC236}">
              <a16:creationId xmlns:a16="http://schemas.microsoft.com/office/drawing/2014/main" id="{00000000-0008-0000-0200-000019000000}"/>
            </a:ext>
          </a:extLst>
        </xdr:cNvPr>
        <xdr:cNvSpPr/>
      </xdr:nvSpPr>
      <xdr:spPr>
        <a:xfrm>
          <a:off x="8974137" y="15104603"/>
          <a:ext cx="6818313" cy="1259319"/>
        </a:xfrm>
        <a:prstGeom prst="wedgeRectCallout">
          <a:avLst>
            <a:gd name="adj1" fmla="val -54360"/>
            <a:gd name="adj2" fmla="val 181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・申請者の情報を入力してください。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・電話番号は必ず入力してください。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37147</xdr:colOff>
      <xdr:row>55</xdr:row>
      <xdr:rowOff>149305</xdr:rowOff>
    </xdr:from>
    <xdr:ext cx="5779068" cy="526969"/>
    <xdr:sp macro="" textlink="">
      <xdr:nvSpPr>
        <xdr:cNvPr id="26" name="吹き出し: 四角形 25">
          <a:extLst>
            <a:ext uri="{FF2B5EF4-FFF2-40B4-BE49-F238E27FC236}">
              <a16:creationId xmlns:a16="http://schemas.microsoft.com/office/drawing/2014/main" id="{00000000-0008-0000-0200-00001A000000}"/>
            </a:ext>
          </a:extLst>
        </xdr:cNvPr>
        <xdr:cNvSpPr/>
      </xdr:nvSpPr>
      <xdr:spPr>
        <a:xfrm>
          <a:off x="8983027" y="17423845"/>
          <a:ext cx="5779068" cy="526969"/>
        </a:xfrm>
        <a:prstGeom prst="wedgeRectCallout">
          <a:avLst>
            <a:gd name="adj1" fmla="val -55043"/>
            <a:gd name="adj2" fmla="val -228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・改修工事をする住宅の住所を住居表示どおりに入力してください。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74612</xdr:colOff>
      <xdr:row>68</xdr:row>
      <xdr:rowOff>264191</xdr:rowOff>
    </xdr:from>
    <xdr:ext cx="5819889" cy="559127"/>
    <xdr:sp macro="" textlink="">
      <xdr:nvSpPr>
        <xdr:cNvPr id="27" name="吹き出し: 四角形 26">
          <a:extLst>
            <a:ext uri="{FF2B5EF4-FFF2-40B4-BE49-F238E27FC236}">
              <a16:creationId xmlns:a16="http://schemas.microsoft.com/office/drawing/2014/main" id="{00000000-0008-0000-0200-00001B000000}"/>
            </a:ext>
          </a:extLst>
        </xdr:cNvPr>
        <xdr:cNvSpPr/>
      </xdr:nvSpPr>
      <xdr:spPr>
        <a:xfrm>
          <a:off x="9020492" y="22857491"/>
          <a:ext cx="5819889"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・補助金交付申請額は次のシートにある総括表の補助金交付</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申請額（</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）から自動計算で転記されます。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76200</xdr:colOff>
      <xdr:row>71</xdr:row>
      <xdr:rowOff>260350</xdr:rowOff>
    </xdr:from>
    <xdr:ext cx="7274560" cy="1061720"/>
    <xdr:sp macro="" textlink="">
      <xdr:nvSpPr>
        <xdr:cNvPr id="28" name="吹き出し: 四角形 27">
          <a:extLst>
            <a:ext uri="{FF2B5EF4-FFF2-40B4-BE49-F238E27FC236}">
              <a16:creationId xmlns:a16="http://schemas.microsoft.com/office/drawing/2014/main" id="{00000000-0008-0000-0200-00001C000000}"/>
            </a:ext>
          </a:extLst>
        </xdr:cNvPr>
        <xdr:cNvSpPr/>
      </xdr:nvSpPr>
      <xdr:spPr>
        <a:xfrm>
          <a:off x="9022080" y="23989030"/>
          <a:ext cx="7274560" cy="1061720"/>
        </a:xfrm>
        <a:prstGeom prst="wedgeRectCallout">
          <a:avLst>
            <a:gd name="adj1" fmla="val -55241"/>
            <a:gd name="adj2" fmla="val -51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t>・着工予定日は、申請日から２か月程度以降の日付で入力してください。</a:t>
          </a:r>
        </a:p>
        <a:p>
          <a: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t>・事業完了予定日は、工事が完了した日もしくは支払いが完了した日のいずれか遅い日</a:t>
          </a:r>
        </a:p>
        <a:p>
          <a:r>
            <a:rPr kumimoji="1" lang="ja-JP" altLang="en-US" sz="1400">
              <a:solidFill>
                <a:sysClr val="windowText" lastClr="000000"/>
              </a:solidFill>
              <a:effectLst/>
              <a:latin typeface="HGｺﾞｼｯｸM" panose="020B0609000000000000" pitchFamily="49" charset="-128"/>
              <a:ea typeface="HGｺﾞｼｯｸM" panose="020B0609000000000000" pitchFamily="49" charset="-128"/>
              <a:cs typeface="+mn-cs"/>
            </a:rPr>
            <a:t>　を入力してください。</a:t>
          </a:r>
        </a:p>
      </xdr:txBody>
    </xdr:sp>
    <xdr:clientData/>
  </xdr:oneCellAnchor>
  <xdr:oneCellAnchor>
    <xdr:from>
      <xdr:col>96</xdr:col>
      <xdr:colOff>73819</xdr:colOff>
      <xdr:row>79</xdr:row>
      <xdr:rowOff>4605</xdr:rowOff>
    </xdr:from>
    <xdr:ext cx="5955960" cy="1726114"/>
    <xdr:sp macro="" textlink="">
      <xdr:nvSpPr>
        <xdr:cNvPr id="29" name="吹き出し: 四角形 28">
          <a:extLst>
            <a:ext uri="{FF2B5EF4-FFF2-40B4-BE49-F238E27FC236}">
              <a16:creationId xmlns:a16="http://schemas.microsoft.com/office/drawing/2014/main" id="{00000000-0008-0000-0200-00001D000000}"/>
            </a:ext>
          </a:extLst>
        </xdr:cNvPr>
        <xdr:cNvSpPr/>
      </xdr:nvSpPr>
      <xdr:spPr>
        <a:xfrm>
          <a:off x="9255919" y="25960230"/>
          <a:ext cx="5955960" cy="1726114"/>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E-mail</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40479</xdr:colOff>
      <xdr:row>94</xdr:row>
      <xdr:rowOff>90813</xdr:rowOff>
    </xdr:from>
    <xdr:ext cx="6023997" cy="559127"/>
    <xdr:sp macro="" textlink="">
      <xdr:nvSpPr>
        <xdr:cNvPr id="30" name="吹き出し: 四角形 29">
          <a:extLst>
            <a:ext uri="{FF2B5EF4-FFF2-40B4-BE49-F238E27FC236}">
              <a16:creationId xmlns:a16="http://schemas.microsoft.com/office/drawing/2014/main" id="{00000000-0008-0000-0200-00001E000000}"/>
            </a:ext>
          </a:extLst>
        </xdr:cNvPr>
        <xdr:cNvSpPr/>
      </xdr:nvSpPr>
      <xdr:spPr>
        <a:xfrm>
          <a:off x="9317829" y="30551763"/>
          <a:ext cx="6023997"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・申請書の提出をもって同意したとみなしますので、</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誓約内容について熟読の上、ご提出ください。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67627</xdr:colOff>
      <xdr:row>64</xdr:row>
      <xdr:rowOff>106902</xdr:rowOff>
    </xdr:from>
    <xdr:ext cx="5779068" cy="559127"/>
    <xdr:sp macro="" textlink="">
      <xdr:nvSpPr>
        <xdr:cNvPr id="31" name="吹き出し: 四角形 30">
          <a:extLst>
            <a:ext uri="{FF2B5EF4-FFF2-40B4-BE49-F238E27FC236}">
              <a16:creationId xmlns:a16="http://schemas.microsoft.com/office/drawing/2014/main" id="{00000000-0008-0000-0200-00001F000000}"/>
            </a:ext>
          </a:extLst>
        </xdr:cNvPr>
        <xdr:cNvSpPr/>
      </xdr:nvSpPr>
      <xdr:spPr>
        <a:xfrm>
          <a:off x="9013507" y="21572442"/>
          <a:ext cx="5779068" cy="559127"/>
        </a:xfrm>
        <a:prstGeom prst="wedgeRectCallout">
          <a:avLst>
            <a:gd name="adj1" fmla="val -56691"/>
            <a:gd name="adj2" fmla="val -246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・他の補助金への申請がある場合は、その補助金の正式名称を入力</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97</xdr:col>
      <xdr:colOff>51385</xdr:colOff>
      <xdr:row>10</xdr:row>
      <xdr:rowOff>62588</xdr:rowOff>
    </xdr:from>
    <xdr:ext cx="7268951" cy="1959511"/>
    <xdr:sp macro="" textlink="">
      <xdr:nvSpPr>
        <xdr:cNvPr id="32" name="吹き出し: 四角形 31">
          <a:extLst>
            <a:ext uri="{FF2B5EF4-FFF2-40B4-BE49-F238E27FC236}">
              <a16:creationId xmlns:a16="http://schemas.microsoft.com/office/drawing/2014/main" id="{00000000-0008-0000-0200-000020000000}"/>
            </a:ext>
          </a:extLst>
        </xdr:cNvPr>
        <xdr:cNvSpPr/>
      </xdr:nvSpPr>
      <xdr:spPr>
        <a:xfrm>
          <a:off x="10145745" y="2211599"/>
          <a:ext cx="7268951" cy="1959511"/>
        </a:xfrm>
        <a:prstGeom prst="wedgeRectCallout">
          <a:avLst>
            <a:gd name="adj1" fmla="val -5587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・氏名等について</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個人の場合は住民票のとおりに左詰めで入力してください。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　団体の場合は団体名と代表者氏名を左詰めで入力してください。</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・生年月日は西暦で入力してください（下段に和暦が表示されます）。</a:t>
          </a:r>
          <a:br>
            <a:rPr kumimoji="1" lang="en-US" altLang="ja-JP" sz="1400">
              <a:solidFill>
                <a:sysClr val="windowText" lastClr="000000"/>
              </a:solidFill>
              <a:latin typeface="HGｺﾞｼｯｸM" panose="020B0609000000000000" pitchFamily="49" charset="-128"/>
              <a:ea typeface="HGｺﾞｼｯｸM" panose="020B0609000000000000" pitchFamily="49" charset="-128"/>
            </a:rPr>
          </a:b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団体の場合は入力不要です。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xdr:colOff>
      <xdr:row>57</xdr:row>
      <xdr:rowOff>525780</xdr:rowOff>
    </xdr:from>
    <xdr:ext cx="8161020" cy="555543"/>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8999220" y="18600420"/>
          <a:ext cx="8161020" cy="555543"/>
        </a:xfrm>
        <a:prstGeom prst="wedgeRectCallout">
          <a:avLst>
            <a:gd name="adj1" fmla="val -54246"/>
            <a:gd name="adj2" fmla="val -13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・築年数は小数点以下を四捨五入した整数（半年未満の場合は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99</xdr:col>
      <xdr:colOff>85618</xdr:colOff>
      <xdr:row>59</xdr:row>
      <xdr:rowOff>271123</xdr:rowOff>
    </xdr:from>
    <xdr:ext cx="7708900" cy="607061"/>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9439382" y="19421011"/>
          <a:ext cx="7708900" cy="607061"/>
        </a:xfrm>
        <a:prstGeom prst="wedgeRectCallout">
          <a:avLst>
            <a:gd name="adj1" fmla="val -58175"/>
            <a:gd name="adj2" fmla="val -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つを選び、□⇒■にして、所有区分に応じた書類をご用意ください。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100</xdr:col>
      <xdr:colOff>38243</xdr:colOff>
      <xdr:row>61</xdr:row>
      <xdr:rowOff>173805</xdr:rowOff>
    </xdr:from>
    <xdr:ext cx="7708900" cy="607061"/>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9484760" y="20279760"/>
          <a:ext cx="7708900" cy="607061"/>
        </a:xfrm>
        <a:prstGeom prst="wedgeRectCallout">
          <a:avLst>
            <a:gd name="adj1" fmla="val -58175"/>
            <a:gd name="adj2" fmla="val -1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・該当するいずれか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つを選び、□⇒■にして、居住区分に応じた書類をご用意ください。</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66174</xdr:colOff>
      <xdr:row>3</xdr:row>
      <xdr:rowOff>225845</xdr:rowOff>
    </xdr:from>
    <xdr:ext cx="9594415" cy="2426755"/>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4530319" y="1084827"/>
          <a:ext cx="9594415" cy="242675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・工事対象住宅の概要を入力してください。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・該当の地域区分を入力してください。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2019</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年</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11</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月</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16</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日より改正建築物省エネ法が一部施行されたことにより地域区分</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の見直し（</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１）がされてるため、「新地域区分」を適用してください。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・公募要領のエネルギー計算結果早見表使用の有無を入力してください。</a:t>
          </a:r>
        </a:p>
      </xdr:txBody>
    </xdr:sp>
    <xdr:clientData/>
  </xdr:oneCellAnchor>
  <xdr:oneCellAnchor>
    <xdr:from>
      <xdr:col>58</xdr:col>
      <xdr:colOff>76015</xdr:colOff>
      <xdr:row>18</xdr:row>
      <xdr:rowOff>138547</xdr:rowOff>
    </xdr:from>
    <xdr:ext cx="9594000" cy="5031008"/>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3778160" y="7356765"/>
          <a:ext cx="9594000" cy="5031008"/>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明細書が複数枚になる場合は、建材ごとの明細書の合計が自動で転記</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経費より高い場合は、見積書による補助対象経費が上限になりますので、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該当する建材の補助対象経費の欄に見積書による補助対象経費を入力して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・補助金交付申請額（Ｅ）は、高性能建材及び設備の適用補助算定額（（Ｃ）と（Ｇ））より自動計算されます。（</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1,000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円未満切り捨て）</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editAs="absolute">
    <xdr:from>
      <xdr:col>56</xdr:col>
      <xdr:colOff>197658</xdr:colOff>
      <xdr:row>28</xdr:row>
      <xdr:rowOff>554125</xdr:rowOff>
    </xdr:from>
    <xdr:to>
      <xdr:col>91</xdr:col>
      <xdr:colOff>252944</xdr:colOff>
      <xdr:row>42</xdr:row>
      <xdr:rowOff>433733</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4427546" y="12833062"/>
          <a:ext cx="10719476" cy="6861029"/>
          <a:chOff x="15026509" y="14083540"/>
          <a:chExt cx="11798234" cy="6805770"/>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5143483" y="14083540"/>
            <a:ext cx="10799999" cy="680577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注）見積書による補助対象経費、補助対象外経費の詳細は財団ホームページの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断熱リフォームの「よくあるご質問」をご参照ください。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026509" y="14477357"/>
            <a:ext cx="6634681" cy="5957138"/>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297,300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376,500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323,044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425,099</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ガラス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297,300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79,200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376,500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0390588" y="14460236"/>
            <a:ext cx="6434155" cy="5974261"/>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297,300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376,500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279,691</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71,896</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351,587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ガラス　　　　　：</a:t>
            </a:r>
            <a:r>
              <a:rPr kumimoji="1" lang="en-US" altLang="ja-JP" sz="2000" b="1" u="sng">
                <a:solidFill>
                  <a:srgbClr val="FF0000"/>
                </a:solidFill>
                <a:latin typeface="HGｺﾞｼｯｸM" panose="020B0609000000000000" pitchFamily="49" charset="-128"/>
                <a:ea typeface="HGｺﾞｼｯｸM" panose="020B0609000000000000" pitchFamily="49" charset="-128"/>
              </a:rPr>
              <a:t>279,691</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b="1" u="sng">
                <a:solidFill>
                  <a:srgbClr val="FF0000"/>
                </a:solidFill>
                <a:latin typeface="HGｺﾞｼｯｸM" panose="020B0609000000000000" pitchFamily="49" charset="-128"/>
                <a:ea typeface="HGｺﾞｼｯｸM" panose="020B0609000000000000" pitchFamily="49" charset="-128"/>
              </a:rPr>
              <a:t>71,896</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rgbClr val="FF0000"/>
                </a:solidFill>
                <a:latin typeface="HGｺﾞｼｯｸM" panose="020B0609000000000000" pitchFamily="49" charset="-128"/>
                <a:ea typeface="HGｺﾞｼｯｸM" panose="020B0609000000000000" pitchFamily="49" charset="-128"/>
              </a:rPr>
              <a:t>351,587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58</xdr:col>
      <xdr:colOff>60517</xdr:colOff>
      <xdr:row>10</xdr:row>
      <xdr:rowOff>125663</xdr:rowOff>
    </xdr:from>
    <xdr:ext cx="9594415" cy="692562"/>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3762662" y="3907954"/>
          <a:ext cx="9594415" cy="69256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１「地域区分新旧表」（国土交通省ホームページ）</a:t>
          </a:r>
        </a:p>
        <a:p>
          <a:pPr algn="l"/>
          <a:r>
            <a:rPr kumimoji="1" lang="ja-JP" altLang="en-US" sz="16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600">
              <a:solidFill>
                <a:sysClr val="windowText" lastClr="000000"/>
              </a:solidFill>
              <a:latin typeface="HGｺﾞｼｯｸM" panose="020B0609000000000000" pitchFamily="49" charset="-128"/>
              <a:ea typeface="HGｺﾞｼｯｸM" panose="020B0609000000000000" pitchFamily="49" charset="-128"/>
            </a:rPr>
            <a:t>https://www.mlit.go.jp/jutakukentiku/shoenehou_assets/img/library/chiikikubun-sinkyuu.pdf</a:t>
          </a:r>
          <a:endParaRPr kumimoji="1" lang="ja-JP" altLang="en-US" sz="16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57</xdr:col>
      <xdr:colOff>34635</xdr:colOff>
      <xdr:row>0</xdr:row>
      <xdr:rowOff>173181</xdr:rowOff>
    </xdr:from>
    <xdr:to>
      <xdr:col>89</xdr:col>
      <xdr:colOff>138545</xdr:colOff>
      <xdr:row>5</xdr:row>
      <xdr:rowOff>55418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055435" y="173181"/>
          <a:ext cx="9580419" cy="104601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83128</xdr:colOff>
      <xdr:row>11</xdr:row>
      <xdr:rowOff>83128</xdr:rowOff>
    </xdr:from>
    <xdr:ext cx="9594000" cy="2314938"/>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14422583" y="2646219"/>
          <a:ext cx="9594000" cy="231493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xdr:txBody>
    </xdr:sp>
    <xdr:clientData/>
  </xdr:oneCellAnchor>
  <xdr:oneCellAnchor>
    <xdr:from>
      <xdr:col>57</xdr:col>
      <xdr:colOff>51955</xdr:colOff>
      <xdr:row>60</xdr:row>
      <xdr:rowOff>193964</xdr:rowOff>
    </xdr:from>
    <xdr:ext cx="9594415" cy="533194"/>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14072755" y="19978255"/>
          <a:ext cx="9594415" cy="533194"/>
        </a:xfrm>
        <a:prstGeom prst="wedgeRectCallout">
          <a:avLst>
            <a:gd name="adj1" fmla="val -54042"/>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86592</xdr:colOff>
      <xdr:row>38</xdr:row>
      <xdr:rowOff>161811</xdr:rowOff>
    </xdr:from>
    <xdr:ext cx="9594000" cy="2760243"/>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14107392" y="11619520"/>
          <a:ext cx="9594000"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・カバー工法の場合、窓サイズを入力してください。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oneCellAnchor>
    <xdr:from>
      <xdr:col>57</xdr:col>
      <xdr:colOff>55419</xdr:colOff>
      <xdr:row>18</xdr:row>
      <xdr:rowOff>332509</xdr:rowOff>
    </xdr:from>
    <xdr:ext cx="9612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14394874" y="5112327"/>
          <a:ext cx="9612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80932</xdr:colOff>
      <xdr:row>46</xdr:row>
      <xdr:rowOff>305142</xdr:rowOff>
    </xdr:from>
    <xdr:ext cx="9612000" cy="425822"/>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4406532" y="14686160"/>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58</xdr:col>
      <xdr:colOff>54496</xdr:colOff>
      <xdr:row>14</xdr:row>
      <xdr:rowOff>53969</xdr:rowOff>
    </xdr:from>
    <xdr:ext cx="9594415" cy="2093265"/>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4477078" y="3295933"/>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xdr:txBody>
    </xdr:sp>
    <xdr:clientData/>
  </xdr:oneCellAnchor>
  <xdr:twoCellAnchor>
    <xdr:from>
      <xdr:col>56</xdr:col>
      <xdr:colOff>225135</xdr:colOff>
      <xdr:row>0</xdr:row>
      <xdr:rowOff>166254</xdr:rowOff>
    </xdr:from>
    <xdr:to>
      <xdr:col>89</xdr:col>
      <xdr:colOff>512619</xdr:colOff>
      <xdr:row>5</xdr:row>
      <xdr:rowOff>27710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4176662" y="166254"/>
          <a:ext cx="9611593" cy="102523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34637</xdr:colOff>
      <xdr:row>59</xdr:row>
      <xdr:rowOff>41563</xdr:rowOff>
    </xdr:from>
    <xdr:ext cx="9594415" cy="624718"/>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14221692" y="19645745"/>
          <a:ext cx="9594415" cy="624718"/>
        </a:xfrm>
        <a:prstGeom prst="wedgeRectCallout">
          <a:avLst>
            <a:gd name="adj1" fmla="val -5461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59228</xdr:colOff>
      <xdr:row>20</xdr:row>
      <xdr:rowOff>335535</xdr:rowOff>
    </xdr:from>
    <xdr:ext cx="9612000" cy="425822"/>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4246283" y="5877353"/>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42834</xdr:colOff>
      <xdr:row>45</xdr:row>
      <xdr:rowOff>160392</xdr:rowOff>
    </xdr:from>
    <xdr:ext cx="9612000" cy="425822"/>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14229889" y="14028792"/>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13855</xdr:colOff>
      <xdr:row>38</xdr:row>
      <xdr:rowOff>193964</xdr:rowOff>
    </xdr:from>
    <xdr:ext cx="9594415" cy="2093265"/>
    <xdr:sp macro="" textlink="">
      <xdr:nvSpPr>
        <xdr:cNvPr id="12" name="吹き出し: 四角形 11">
          <a:extLst>
            <a:ext uri="{FF2B5EF4-FFF2-40B4-BE49-F238E27FC236}">
              <a16:creationId xmlns:a16="http://schemas.microsoft.com/office/drawing/2014/main" id="{00000000-0008-0000-0500-00000C000000}"/>
            </a:ext>
          </a:extLst>
        </xdr:cNvPr>
        <xdr:cNvSpPr/>
      </xdr:nvSpPr>
      <xdr:spPr>
        <a:xfrm>
          <a:off x="14436437" y="11526982"/>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57</xdr:col>
      <xdr:colOff>103909</xdr:colOff>
      <xdr:row>8</xdr:row>
      <xdr:rowOff>224613</xdr:rowOff>
    </xdr:from>
    <xdr:ext cx="9594415" cy="2760243"/>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14387945" y="2233522"/>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されている「補助対象製品一覧」を参照の上、入力してください。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17318</xdr:colOff>
      <xdr:row>37</xdr:row>
      <xdr:rowOff>643676</xdr:rowOff>
    </xdr:from>
    <xdr:ext cx="9594415" cy="644796"/>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14301354" y="15135531"/>
          <a:ext cx="9594415" cy="644796"/>
        </a:xfrm>
        <a:prstGeom prst="wedgeRectCallout">
          <a:avLst>
            <a:gd name="adj1" fmla="val -54475"/>
            <a:gd name="adj2" fmla="val -206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128156</xdr:colOff>
      <xdr:row>1</xdr:row>
      <xdr:rowOff>69274</xdr:rowOff>
    </xdr:from>
    <xdr:to>
      <xdr:col>93</xdr:col>
      <xdr:colOff>138546</xdr:colOff>
      <xdr:row>5</xdr:row>
      <xdr:rowOff>110837</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4412192" y="304801"/>
          <a:ext cx="9486899" cy="96981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92594</xdr:colOff>
      <xdr:row>15</xdr:row>
      <xdr:rowOff>70994</xdr:rowOff>
    </xdr:from>
    <xdr:ext cx="9612000" cy="425822"/>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4556739" y="5335721"/>
          <a:ext cx="9612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139238</xdr:colOff>
      <xdr:row>30</xdr:row>
      <xdr:rowOff>94086</xdr:rowOff>
    </xdr:from>
    <xdr:ext cx="9594415" cy="759310"/>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14603383" y="11607213"/>
          <a:ext cx="9594415" cy="759310"/>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・吹込み・吹付の製品を使用する場合のみ、財団に登録された指定施工業者情報を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27710</xdr:colOff>
      <xdr:row>48</xdr:row>
      <xdr:rowOff>97962</xdr:rowOff>
    </xdr:from>
    <xdr:ext cx="9594415" cy="759310"/>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14311746" y="20450289"/>
          <a:ext cx="9594415" cy="759310"/>
        </a:xfrm>
        <a:prstGeom prst="wedgeRectCallout">
          <a:avLst>
            <a:gd name="adj1" fmla="val -54186"/>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・地域区分は総括表より自動で転記されますので、先に総括表で地域区分を選択</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57</xdr:col>
      <xdr:colOff>228599</xdr:colOff>
      <xdr:row>17</xdr:row>
      <xdr:rowOff>565727</xdr:rowOff>
    </xdr:from>
    <xdr:ext cx="9540000" cy="610549"/>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5145326" y="6176818"/>
          <a:ext cx="9540000" cy="61054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twoCellAnchor>
    <xdr:from>
      <xdr:col>56</xdr:col>
      <xdr:colOff>57728</xdr:colOff>
      <xdr:row>3</xdr:row>
      <xdr:rowOff>23091</xdr:rowOff>
    </xdr:from>
    <xdr:to>
      <xdr:col>69</xdr:col>
      <xdr:colOff>175260</xdr:colOff>
      <xdr:row>6</xdr:row>
      <xdr:rowOff>208050</xdr:rowOff>
    </xdr:to>
    <xdr:sp macro="" textlink="">
      <xdr:nvSpPr>
        <xdr:cNvPr id="5" name="吹き出し: 線 4">
          <a:extLst>
            <a:ext uri="{FF2B5EF4-FFF2-40B4-BE49-F238E27FC236}">
              <a16:creationId xmlns:a16="http://schemas.microsoft.com/office/drawing/2014/main" id="{00000000-0008-0000-0700-000005000000}"/>
            </a:ext>
          </a:extLst>
        </xdr:cNvPr>
        <xdr:cNvSpPr/>
      </xdr:nvSpPr>
      <xdr:spPr>
        <a:xfrm>
          <a:off x="14720455" y="865909"/>
          <a:ext cx="3419532" cy="773777"/>
        </a:xfrm>
        <a:prstGeom prst="borderCallout1">
          <a:avLst>
            <a:gd name="adj1" fmla="val 7639"/>
            <a:gd name="adj2" fmla="val -1190"/>
            <a:gd name="adj3" fmla="val 142824"/>
            <a:gd name="adj4" fmla="val -29359"/>
          </a:avLst>
        </a:prstGeom>
        <a:solidFill>
          <a:srgbClr val="FF99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必ず確認の上、□⇒■にしてください。</a:t>
          </a:r>
          <a:endParaRPr lang="ja-JP" altLang="ja-JP" sz="1600">
            <a:solidFill>
              <a:sysClr val="windowText" lastClr="000000"/>
            </a:solidFill>
            <a:effectLst/>
          </a:endParaRPr>
        </a:p>
        <a:p>
          <a:pPr algn="l"/>
          <a:endParaRPr kumimoji="1" lang="ja-JP" altLang="en-US" sz="1100"/>
        </a:p>
      </xdr:txBody>
    </xdr:sp>
    <xdr:clientData/>
  </xdr:twoCellAnchor>
  <xdr:oneCellAnchor>
    <xdr:from>
      <xdr:col>58</xdr:col>
      <xdr:colOff>0</xdr:colOff>
      <xdr:row>6</xdr:row>
      <xdr:rowOff>510541</xdr:rowOff>
    </xdr:from>
    <xdr:ext cx="12787745" cy="1049253"/>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15156873" y="1965268"/>
          <a:ext cx="12787745"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・適合番号は、公募要領</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P.10</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に記載されている</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C</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0</xdr:colOff>
      <xdr:row>10</xdr:row>
      <xdr:rowOff>80818</xdr:rowOff>
    </xdr:from>
    <xdr:ext cx="9620783" cy="740005"/>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15170727" y="3151909"/>
          <a:ext cx="9620783" cy="740005"/>
        </a:xfrm>
        <a:prstGeom prst="wedgeRectCallout">
          <a:avLst>
            <a:gd name="adj1" fmla="val -55209"/>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・金額は工事費込みの税抜金額を入れてください。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56</xdr:col>
      <xdr:colOff>214744</xdr:colOff>
      <xdr:row>17</xdr:row>
      <xdr:rowOff>555200</xdr:rowOff>
    </xdr:from>
    <xdr:ext cx="9594415" cy="677853"/>
    <xdr:sp macro="" textlink="">
      <xdr:nvSpPr>
        <xdr:cNvPr id="19" name="吹き出し: 四角形 18">
          <a:extLst>
            <a:ext uri="{FF2B5EF4-FFF2-40B4-BE49-F238E27FC236}">
              <a16:creationId xmlns:a16="http://schemas.microsoft.com/office/drawing/2014/main" id="{00000000-0008-0000-0800-000013000000}"/>
            </a:ext>
          </a:extLst>
        </xdr:cNvPr>
        <xdr:cNvSpPr/>
      </xdr:nvSpPr>
      <xdr:spPr>
        <a:xfrm>
          <a:off x="14249399" y="6526509"/>
          <a:ext cx="9594415" cy="677853"/>
        </a:xfrm>
        <a:prstGeom prst="wedgeRectCallout">
          <a:avLst>
            <a:gd name="adj1" fmla="val -53897"/>
            <a:gd name="adj2" fmla="val 1805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76200</xdr:colOff>
      <xdr:row>11</xdr:row>
      <xdr:rowOff>61310</xdr:rowOff>
    </xdr:from>
    <xdr:ext cx="9926782" cy="1759777"/>
    <xdr:sp macro="" textlink="">
      <xdr:nvSpPr>
        <xdr:cNvPr id="20" name="吹き出し: 四角形 19">
          <a:extLst>
            <a:ext uri="{FF2B5EF4-FFF2-40B4-BE49-F238E27FC236}">
              <a16:creationId xmlns:a16="http://schemas.microsoft.com/office/drawing/2014/main" id="{00000000-0008-0000-0800-000014000000}"/>
            </a:ext>
          </a:extLst>
        </xdr:cNvPr>
        <xdr:cNvSpPr/>
      </xdr:nvSpPr>
      <xdr:spPr>
        <a:xfrm>
          <a:off x="14540345" y="3358692"/>
          <a:ext cx="9926782" cy="1759777"/>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・該当する種目を選択のうえ、製品情報を入力してください。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ja-JP" altLang="en-US"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・「換気設備」の場合は、熱交換率が</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65</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％に満たない製品は補助対象となりません。</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・「空調設備」の場合は、熱交換率の入力は不要です。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755E-30EF-4A1E-9F01-97F5EC48CC40}">
  <sheetPr>
    <tabColor theme="1"/>
  </sheetPr>
  <dimension ref="A1"/>
  <sheetViews>
    <sheetView workbookViewId="0">
      <selection sqref="A1:XFD1048576"/>
    </sheetView>
  </sheetViews>
  <sheetFormatPr defaultColWidth="9" defaultRowHeight="13"/>
  <cols>
    <col min="1" max="16384" width="9" style="272"/>
  </cols>
  <sheetData/>
  <phoneticPr fontId="6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6520-3863-49A0-9F0A-DBB4C1AB93F4}">
  <dimension ref="B1:G25"/>
  <sheetViews>
    <sheetView showGridLines="0" zoomScale="90" zoomScaleNormal="90" workbookViewId="0">
      <selection activeCell="B3" sqref="B3"/>
    </sheetView>
  </sheetViews>
  <sheetFormatPr defaultRowHeight="13"/>
  <cols>
    <col min="1" max="1" width="5.81640625" style="297" customWidth="1"/>
    <col min="2" max="2" width="10.54296875" style="297" customWidth="1"/>
    <col min="3" max="3" width="29.453125" style="297" customWidth="1"/>
    <col min="4" max="4" width="17.36328125" style="297" customWidth="1"/>
    <col min="5" max="5" width="14.54296875" style="297" customWidth="1"/>
    <col min="6" max="6" width="10" style="297" customWidth="1"/>
    <col min="7" max="7" width="10.36328125" style="297" customWidth="1"/>
    <col min="8" max="16384" width="8.7265625" style="297"/>
  </cols>
  <sheetData>
    <row r="1" spans="2:7" ht="32.5" customHeight="1">
      <c r="B1" s="314" t="s">
        <v>245</v>
      </c>
      <c r="C1" s="314"/>
      <c r="D1" s="314"/>
      <c r="E1" s="314"/>
      <c r="F1" s="314"/>
      <c r="G1" s="314"/>
    </row>
    <row r="2" spans="2:7" ht="32.5" customHeight="1">
      <c r="B2" s="298" t="s">
        <v>302</v>
      </c>
      <c r="C2" s="296"/>
      <c r="D2" s="296"/>
      <c r="E2" s="296"/>
      <c r="F2" s="296"/>
      <c r="G2" s="296"/>
    </row>
    <row r="3" spans="2:7" ht="18" customHeight="1">
      <c r="B3" s="299"/>
      <c r="C3" s="299"/>
      <c r="D3" s="299"/>
      <c r="E3" s="299"/>
      <c r="G3" s="300" t="s">
        <v>246</v>
      </c>
    </row>
    <row r="4" spans="2:7" ht="43.5" customHeight="1">
      <c r="B4" s="315" t="s">
        <v>247</v>
      </c>
      <c r="C4" s="315" t="s">
        <v>248</v>
      </c>
      <c r="D4" s="315" t="s">
        <v>249</v>
      </c>
      <c r="E4" s="315" t="s">
        <v>250</v>
      </c>
      <c r="F4" s="315" t="s">
        <v>251</v>
      </c>
      <c r="G4" s="315" t="s">
        <v>252</v>
      </c>
    </row>
    <row r="5" spans="2:7" ht="43.5" customHeight="1">
      <c r="B5" s="316"/>
      <c r="C5" s="316"/>
      <c r="D5" s="316"/>
      <c r="E5" s="317"/>
      <c r="F5" s="317"/>
      <c r="G5" s="317"/>
    </row>
    <row r="6" spans="2:7" ht="43.5" customHeight="1">
      <c r="B6" s="301" t="s">
        <v>253</v>
      </c>
      <c r="C6" s="301" t="s">
        <v>254</v>
      </c>
      <c r="D6" s="301" t="s">
        <v>255</v>
      </c>
      <c r="E6" s="302" t="s">
        <v>256</v>
      </c>
      <c r="F6" s="301" t="s">
        <v>257</v>
      </c>
      <c r="G6" s="303"/>
    </row>
    <row r="7" spans="2:7" ht="43.5" customHeight="1">
      <c r="B7" s="304" t="s">
        <v>258</v>
      </c>
      <c r="C7" s="301" t="s">
        <v>259</v>
      </c>
      <c r="D7" s="301" t="s">
        <v>260</v>
      </c>
      <c r="E7" s="310" t="s">
        <v>261</v>
      </c>
      <c r="F7" s="301" t="s">
        <v>257</v>
      </c>
      <c r="G7" s="303"/>
    </row>
    <row r="8" spans="2:7" ht="43.5" customHeight="1">
      <c r="B8" s="301" t="s">
        <v>262</v>
      </c>
      <c r="C8" s="301" t="s">
        <v>263</v>
      </c>
      <c r="D8" s="301" t="s">
        <v>264</v>
      </c>
      <c r="E8" s="310"/>
      <c r="F8" s="301" t="s">
        <v>257</v>
      </c>
      <c r="G8" s="303"/>
    </row>
    <row r="9" spans="2:7" ht="43.5" customHeight="1">
      <c r="B9" s="301" t="s">
        <v>265</v>
      </c>
      <c r="C9" s="301" t="s">
        <v>266</v>
      </c>
      <c r="D9" s="301" t="s">
        <v>267</v>
      </c>
      <c r="E9" s="310"/>
      <c r="F9" s="301" t="s">
        <v>257</v>
      </c>
      <c r="G9" s="303"/>
    </row>
    <row r="10" spans="2:7" ht="43.5" customHeight="1">
      <c r="B10" s="301" t="s">
        <v>268</v>
      </c>
      <c r="C10" s="301" t="s">
        <v>269</v>
      </c>
      <c r="D10" s="305" t="s">
        <v>270</v>
      </c>
      <c r="E10" s="311" t="s">
        <v>271</v>
      </c>
      <c r="F10" s="306" t="s">
        <v>272</v>
      </c>
      <c r="G10" s="303"/>
    </row>
    <row r="11" spans="2:7" ht="43.5" customHeight="1">
      <c r="B11" s="301" t="s">
        <v>273</v>
      </c>
      <c r="C11" s="301" t="s">
        <v>274</v>
      </c>
      <c r="D11" s="305" t="s">
        <v>270</v>
      </c>
      <c r="E11" s="312"/>
      <c r="F11" s="307" t="s">
        <v>257</v>
      </c>
      <c r="G11" s="303"/>
    </row>
    <row r="12" spans="2:7" ht="43.5" customHeight="1">
      <c r="B12" s="301" t="s">
        <v>275</v>
      </c>
      <c r="C12" s="301" t="s">
        <v>276</v>
      </c>
      <c r="D12" s="305" t="s">
        <v>270</v>
      </c>
      <c r="E12" s="312"/>
      <c r="F12" s="307" t="s">
        <v>272</v>
      </c>
      <c r="G12" s="303"/>
    </row>
    <row r="13" spans="2:7" ht="43.5" customHeight="1">
      <c r="B13" s="301" t="s">
        <v>277</v>
      </c>
      <c r="C13" s="301" t="s">
        <v>278</v>
      </c>
      <c r="D13" s="305" t="s">
        <v>270</v>
      </c>
      <c r="E13" s="312"/>
      <c r="F13" s="307" t="s">
        <v>272</v>
      </c>
      <c r="G13" s="303"/>
    </row>
    <row r="14" spans="2:7" ht="43.5" customHeight="1">
      <c r="B14" s="301" t="s">
        <v>279</v>
      </c>
      <c r="C14" s="301" t="s">
        <v>280</v>
      </c>
      <c r="D14" s="305" t="s">
        <v>270</v>
      </c>
      <c r="E14" s="312"/>
      <c r="F14" s="307" t="s">
        <v>272</v>
      </c>
      <c r="G14" s="303"/>
    </row>
    <row r="15" spans="2:7" ht="43.5" customHeight="1">
      <c r="B15" s="301" t="s">
        <v>281</v>
      </c>
      <c r="C15" s="301" t="s">
        <v>282</v>
      </c>
      <c r="D15" s="305" t="s">
        <v>270</v>
      </c>
      <c r="E15" s="312"/>
      <c r="F15" s="306" t="s">
        <v>283</v>
      </c>
      <c r="G15" s="303"/>
    </row>
    <row r="16" spans="2:7" ht="43.5" customHeight="1">
      <c r="B16" s="304" t="s">
        <v>296</v>
      </c>
      <c r="C16" s="304" t="s">
        <v>285</v>
      </c>
      <c r="D16" s="302" t="s">
        <v>270</v>
      </c>
      <c r="E16" s="312"/>
      <c r="F16" s="308" t="s">
        <v>272</v>
      </c>
      <c r="G16" s="303"/>
    </row>
    <row r="17" spans="2:7" ht="43.5" customHeight="1">
      <c r="B17" s="304" t="s">
        <v>284</v>
      </c>
      <c r="C17" s="301" t="s">
        <v>287</v>
      </c>
      <c r="D17" s="305" t="s">
        <v>270</v>
      </c>
      <c r="E17" s="312"/>
      <c r="F17" s="309" t="s">
        <v>272</v>
      </c>
      <c r="G17" s="303"/>
    </row>
    <row r="18" spans="2:7" ht="43.5" customHeight="1">
      <c r="B18" s="301" t="s">
        <v>286</v>
      </c>
      <c r="C18" s="301" t="s">
        <v>289</v>
      </c>
      <c r="D18" s="305" t="s">
        <v>270</v>
      </c>
      <c r="E18" s="312"/>
      <c r="F18" s="309" t="s">
        <v>272</v>
      </c>
      <c r="G18" s="303"/>
    </row>
    <row r="19" spans="2:7" ht="43.5" customHeight="1">
      <c r="B19" s="301" t="s">
        <v>288</v>
      </c>
      <c r="C19" s="301" t="s">
        <v>291</v>
      </c>
      <c r="D19" s="305" t="s">
        <v>292</v>
      </c>
      <c r="E19" s="312"/>
      <c r="F19" s="309" t="s">
        <v>257</v>
      </c>
      <c r="G19" s="303"/>
    </row>
    <row r="20" spans="2:7" ht="43.5" customHeight="1">
      <c r="B20" s="301" t="s">
        <v>290</v>
      </c>
      <c r="C20" s="301" t="s">
        <v>293</v>
      </c>
      <c r="D20" s="305" t="s">
        <v>270</v>
      </c>
      <c r="E20" s="312"/>
      <c r="F20" s="309" t="s">
        <v>272</v>
      </c>
      <c r="G20" s="303"/>
    </row>
    <row r="21" spans="2:7" ht="43.5" customHeight="1">
      <c r="B21" s="301" t="s">
        <v>294</v>
      </c>
      <c r="C21" s="301" t="s">
        <v>295</v>
      </c>
      <c r="D21" s="305" t="s">
        <v>270</v>
      </c>
      <c r="E21" s="313"/>
      <c r="F21" s="307" t="s">
        <v>272</v>
      </c>
      <c r="G21" s="303"/>
    </row>
    <row r="22" spans="2:7" ht="43.5" customHeight="1"/>
    <row r="23" spans="2:7" ht="43.5" customHeight="1"/>
    <row r="24" spans="2:7" ht="43.5" customHeight="1"/>
    <row r="25" spans="2:7" ht="43.5" customHeight="1"/>
  </sheetData>
  <mergeCells count="9">
    <mergeCell ref="E7:E9"/>
    <mergeCell ref="E10:E21"/>
    <mergeCell ref="B1:G1"/>
    <mergeCell ref="B4:B5"/>
    <mergeCell ref="C4:C5"/>
    <mergeCell ref="D4:D5"/>
    <mergeCell ref="E4:E5"/>
    <mergeCell ref="F4:F5"/>
    <mergeCell ref="G4:G5"/>
  </mergeCells>
  <phoneticPr fontId="65"/>
  <dataValidations count="1">
    <dataValidation type="list" allowBlank="1" showInputMessage="1" showErrorMessage="1" sqref="G6:G21" xr:uid="{DE8CB824-DA35-4B39-BD6E-A2956BA15808}">
      <formula1>"✓,−"</formula1>
    </dataValidation>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285750</xdr:colOff>
                    <xdr:row>4</xdr:row>
                    <xdr:rowOff>222250</xdr:rowOff>
                  </from>
                  <to>
                    <xdr:col>7</xdr:col>
                    <xdr:colOff>101600</xdr:colOff>
                    <xdr:row>5</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K119"/>
  <sheetViews>
    <sheetView showGridLines="0" tabSelected="1" view="pageBreakPreview" topLeftCell="B65" zoomScale="96" zoomScaleNormal="100" zoomScaleSheetLayoutView="96" workbookViewId="0">
      <selection activeCell="BV5" sqref="BV5:BY5"/>
    </sheetView>
  </sheetViews>
  <sheetFormatPr defaultColWidth="1.36328125" defaultRowHeight="18" customHeight="1"/>
  <cols>
    <col min="1" max="4" width="1.36328125" style="72" customWidth="1"/>
    <col min="5" max="6" width="1.36328125" style="70" customWidth="1"/>
    <col min="7" max="8" width="1.36328125" style="71" customWidth="1"/>
    <col min="9" max="12" width="1.36328125" style="72"/>
    <col min="13" max="13" width="1.08984375" style="72" customWidth="1"/>
    <col min="14" max="74" width="1.36328125" style="72"/>
    <col min="75" max="75" width="1.90625" style="72" customWidth="1"/>
    <col min="76" max="76" width="1.6328125" style="72" customWidth="1"/>
    <col min="77" max="91" width="1.36328125" style="72"/>
    <col min="92" max="92" width="3.08984375" style="72" customWidth="1"/>
    <col min="93" max="16384" width="1.36328125" style="72"/>
  </cols>
  <sheetData>
    <row r="1" spans="1:93" ht="18" customHeight="1">
      <c r="G1" s="188"/>
      <c r="H1" s="188"/>
    </row>
    <row r="2" spans="1:93" s="58" customFormat="1" ht="19.5" customHeight="1">
      <c r="A2" s="59" t="s">
        <v>300</v>
      </c>
      <c r="C2" s="59"/>
      <c r="D2" s="59"/>
      <c r="E2" s="60"/>
      <c r="F2" s="60"/>
      <c r="G2" s="200"/>
      <c r="H2" s="200"/>
      <c r="I2" s="59"/>
      <c r="J2" s="62"/>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BN2" s="201"/>
      <c r="BP2" s="202"/>
      <c r="BQ2" s="202"/>
      <c r="BR2" s="486" t="s">
        <v>202</v>
      </c>
      <c r="BS2" s="486"/>
      <c r="BT2" s="486"/>
      <c r="BU2" s="486"/>
      <c r="BV2" s="486"/>
      <c r="BW2" s="486"/>
      <c r="BX2" s="486"/>
      <c r="BY2" s="486"/>
      <c r="BZ2" s="486"/>
      <c r="CA2" s="470"/>
      <c r="CB2" s="470"/>
      <c r="CC2" s="470"/>
      <c r="CD2" s="470"/>
      <c r="CE2" s="470"/>
      <c r="CF2" s="470"/>
      <c r="CG2" s="470"/>
      <c r="CH2" s="470"/>
      <c r="CI2" s="470"/>
      <c r="CJ2" s="470"/>
      <c r="CK2" s="470"/>
      <c r="CL2" s="470"/>
      <c r="CM2" s="202"/>
      <c r="CN2" s="202"/>
    </row>
    <row r="3" spans="1:93" s="58" customFormat="1" ht="19.5" customHeight="1">
      <c r="C3" s="59"/>
      <c r="D3" s="59"/>
      <c r="E3" s="60"/>
      <c r="F3" s="60"/>
      <c r="G3" s="200"/>
      <c r="H3" s="200"/>
      <c r="I3" s="59"/>
      <c r="J3" s="62"/>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BN3" s="63"/>
      <c r="BO3" s="63"/>
      <c r="BP3" s="63"/>
      <c r="BQ3" s="63"/>
      <c r="BR3" s="486" t="s">
        <v>205</v>
      </c>
      <c r="BS3" s="486"/>
      <c r="BT3" s="486"/>
      <c r="BU3" s="486"/>
      <c r="BV3" s="486"/>
      <c r="BW3" s="486"/>
      <c r="BX3" s="486"/>
      <c r="BY3" s="486"/>
      <c r="BZ3" s="486"/>
      <c r="CA3" s="358" t="str">
        <f>BD15&amp;""</f>
        <v/>
      </c>
      <c r="CB3" s="358"/>
      <c r="CC3" s="358"/>
      <c r="CD3" s="358"/>
      <c r="CE3" s="358"/>
      <c r="CF3" s="358"/>
      <c r="CG3" s="358"/>
      <c r="CH3" s="358"/>
      <c r="CI3" s="358"/>
      <c r="CJ3" s="358"/>
      <c r="CK3" s="358"/>
      <c r="CL3" s="358"/>
    </row>
    <row r="4" spans="1:93" s="58" customFormat="1" ht="9.75" customHeight="1">
      <c r="C4" s="59"/>
      <c r="D4" s="59"/>
      <c r="E4" s="60"/>
      <c r="F4" s="60"/>
      <c r="G4" s="200"/>
      <c r="H4" s="200"/>
      <c r="I4" s="59"/>
      <c r="J4" s="62"/>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63"/>
      <c r="BO4" s="63"/>
      <c r="BP4" s="63"/>
      <c r="BQ4" s="63"/>
      <c r="BR4" s="63"/>
      <c r="BS4" s="63"/>
      <c r="BT4" s="63"/>
      <c r="BU4" s="63"/>
      <c r="BV4" s="63"/>
      <c r="BW4" s="63"/>
      <c r="BX4" s="63"/>
      <c r="BY4" s="63"/>
      <c r="BZ4" s="63"/>
      <c r="CA4" s="63"/>
      <c r="CB4" s="63"/>
      <c r="CC4" s="63"/>
      <c r="CD4" s="63"/>
      <c r="CE4" s="63"/>
      <c r="CF4" s="63"/>
      <c r="CG4" s="63"/>
      <c r="CH4" s="63"/>
      <c r="CI4" s="63"/>
      <c r="CJ4" s="63"/>
      <c r="CK4" s="63"/>
      <c r="CL4" s="63"/>
    </row>
    <row r="5" spans="1:93" s="58" customFormat="1" ht="18" customHeight="1">
      <c r="A5" s="59"/>
      <c r="B5" s="59"/>
      <c r="C5" s="59"/>
      <c r="D5" s="59"/>
      <c r="E5" s="60"/>
      <c r="F5" s="60"/>
      <c r="G5" s="200"/>
      <c r="H5" s="200"/>
      <c r="I5" s="59"/>
      <c r="J5" s="59"/>
      <c r="K5" s="59"/>
      <c r="L5" s="59"/>
      <c r="M5" s="59"/>
      <c r="N5" s="59"/>
      <c r="O5" s="59"/>
      <c r="P5" s="59"/>
      <c r="Q5" s="59"/>
      <c r="R5" s="59"/>
      <c r="S5" s="59"/>
      <c r="T5" s="59"/>
      <c r="U5" s="59"/>
      <c r="V5" s="59"/>
      <c r="W5" s="59"/>
      <c r="X5" s="59"/>
      <c r="Y5" s="59"/>
      <c r="Z5" s="59"/>
      <c r="AA5" s="59"/>
      <c r="AB5" s="59"/>
      <c r="AC5" s="59"/>
      <c r="AD5" s="59"/>
      <c r="AE5" s="59"/>
      <c r="AF5" s="59"/>
      <c r="AG5" s="59"/>
      <c r="AH5" s="59"/>
      <c r="AJ5" s="59"/>
      <c r="AK5" s="59"/>
      <c r="AL5" s="59"/>
      <c r="AM5" s="59"/>
      <c r="AN5" s="59"/>
      <c r="AO5" s="59"/>
      <c r="AP5" s="59"/>
      <c r="AQ5" s="59"/>
      <c r="AR5" s="59"/>
      <c r="BK5" s="59"/>
      <c r="BL5" s="59"/>
      <c r="BM5" s="59"/>
      <c r="BO5" s="59"/>
      <c r="BP5" s="59"/>
      <c r="BQ5" s="59"/>
      <c r="BR5" s="393" t="s">
        <v>203</v>
      </c>
      <c r="BS5" s="393"/>
      <c r="BT5" s="393"/>
      <c r="BU5" s="393"/>
      <c r="BV5" s="490"/>
      <c r="BW5" s="490"/>
      <c r="BX5" s="490"/>
      <c r="BY5" s="490"/>
      <c r="BZ5" s="393" t="s">
        <v>9</v>
      </c>
      <c r="CA5" s="393"/>
      <c r="CB5" s="369"/>
      <c r="CC5" s="369"/>
      <c r="CD5" s="369"/>
      <c r="CE5" s="369"/>
      <c r="CF5" s="393" t="s">
        <v>8</v>
      </c>
      <c r="CG5" s="393"/>
      <c r="CH5" s="369"/>
      <c r="CI5" s="369"/>
      <c r="CJ5" s="369"/>
      <c r="CK5" s="369"/>
      <c r="CL5" s="491" t="s">
        <v>7</v>
      </c>
      <c r="CM5" s="491"/>
      <c r="CN5" s="491"/>
      <c r="CO5" s="192"/>
    </row>
    <row r="6" spans="1:93" s="58" customFormat="1" ht="18" customHeight="1">
      <c r="A6" s="203"/>
      <c r="B6" s="203"/>
      <c r="C6" s="59"/>
      <c r="D6" s="59"/>
      <c r="E6" s="60"/>
      <c r="F6" s="60"/>
      <c r="G6" s="200"/>
      <c r="H6" s="200"/>
      <c r="I6" s="59"/>
      <c r="J6" s="59"/>
      <c r="K6" s="59"/>
      <c r="L6" s="59"/>
      <c r="M6" s="59"/>
      <c r="N6" s="59"/>
      <c r="O6" s="59"/>
      <c r="P6" s="59"/>
      <c r="Q6" s="59"/>
      <c r="R6" s="59"/>
      <c r="S6" s="59"/>
      <c r="T6" s="59"/>
      <c r="U6" s="59"/>
      <c r="V6" s="59"/>
      <c r="W6" s="59"/>
      <c r="X6" s="59"/>
      <c r="Y6" s="59"/>
      <c r="Z6" s="59"/>
      <c r="AA6" s="59"/>
      <c r="AB6" s="59"/>
      <c r="AC6" s="59"/>
      <c r="AD6" s="59"/>
      <c r="AE6" s="59"/>
      <c r="AF6" s="59"/>
      <c r="AG6" s="59"/>
      <c r="AH6" s="59"/>
      <c r="AJ6" s="60"/>
      <c r="AK6" s="60"/>
      <c r="AL6" s="59"/>
      <c r="AM6" s="59"/>
      <c r="AN6" s="59"/>
      <c r="AO6" s="59"/>
      <c r="AP6" s="59"/>
      <c r="AQ6" s="59"/>
      <c r="AR6" s="59"/>
      <c r="BK6" s="59"/>
      <c r="BL6" s="59"/>
      <c r="BM6" s="59"/>
      <c r="BN6" s="60"/>
      <c r="BO6" s="60"/>
      <c r="BP6" s="60"/>
      <c r="BQ6" s="60"/>
      <c r="BR6" s="64"/>
      <c r="BS6" s="64"/>
      <c r="BT6" s="64"/>
      <c r="BU6" s="64"/>
      <c r="BV6" s="64"/>
      <c r="BW6" s="64"/>
      <c r="BX6" s="64"/>
      <c r="BY6" s="64"/>
      <c r="BZ6" s="64"/>
      <c r="CA6" s="64"/>
      <c r="CB6" s="64"/>
      <c r="CC6" s="64"/>
      <c r="CD6" s="64"/>
      <c r="CE6" s="64"/>
      <c r="CF6" s="64"/>
      <c r="CG6" s="64"/>
      <c r="CH6" s="64"/>
      <c r="CI6" s="64"/>
      <c r="CJ6" s="64"/>
      <c r="CK6" s="64"/>
      <c r="CL6" s="64"/>
      <c r="CO6" s="192"/>
    </row>
    <row r="7" spans="1:93" s="58" customFormat="1" ht="18" customHeight="1">
      <c r="A7" s="65" t="s">
        <v>197</v>
      </c>
      <c r="B7" s="65"/>
      <c r="C7" s="66"/>
      <c r="D7" s="66"/>
      <c r="E7" s="66"/>
      <c r="F7" s="66"/>
      <c r="G7" s="66"/>
      <c r="H7" s="66"/>
      <c r="I7" s="66"/>
      <c r="J7" s="67"/>
      <c r="K7" s="59"/>
      <c r="L7" s="59"/>
      <c r="M7" s="59"/>
      <c r="N7" s="59"/>
      <c r="O7" s="59"/>
      <c r="P7" s="59"/>
      <c r="Q7" s="59"/>
      <c r="R7" s="59"/>
      <c r="S7" s="59"/>
      <c r="T7" s="59"/>
      <c r="U7" s="59"/>
      <c r="V7" s="59"/>
      <c r="W7" s="59"/>
      <c r="X7" s="59"/>
      <c r="Y7" s="59"/>
      <c r="Z7" s="59"/>
      <c r="AA7" s="59"/>
      <c r="AB7" s="59"/>
      <c r="AC7" s="59"/>
      <c r="AD7" s="59"/>
      <c r="AE7" s="59"/>
      <c r="AF7" s="59"/>
      <c r="AG7" s="59"/>
      <c r="AH7" s="59"/>
      <c r="AI7" s="62"/>
      <c r="AJ7" s="59"/>
      <c r="AK7" s="59"/>
      <c r="AL7" s="59"/>
      <c r="AM7" s="59"/>
      <c r="AN7" s="59"/>
      <c r="AO7" s="59"/>
      <c r="AP7" s="59"/>
      <c r="AQ7" s="59"/>
      <c r="AR7" s="59"/>
    </row>
    <row r="8" spans="1:93" s="58" customFormat="1" ht="18" customHeight="1">
      <c r="A8" s="59" t="s">
        <v>299</v>
      </c>
      <c r="B8" s="59"/>
      <c r="C8" s="59"/>
      <c r="D8" s="68"/>
      <c r="E8" s="68"/>
      <c r="F8" s="68"/>
      <c r="G8" s="68"/>
      <c r="H8" s="68"/>
      <c r="I8" s="68"/>
      <c r="J8" s="68"/>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93" s="58" customFormat="1" ht="15" customHeight="1">
      <c r="A9" s="69"/>
      <c r="B9" s="69"/>
      <c r="C9" s="69"/>
      <c r="D9" s="69"/>
      <c r="E9" s="69"/>
      <c r="F9" s="69"/>
      <c r="G9" s="69"/>
      <c r="H9" s="69"/>
      <c r="I9" s="69"/>
      <c r="J9" s="69"/>
      <c r="T9" s="69"/>
      <c r="AD9" s="69"/>
      <c r="AE9" s="69"/>
      <c r="AF9" s="69"/>
      <c r="AG9" s="69"/>
      <c r="AH9" s="69"/>
      <c r="AI9" s="69"/>
      <c r="AJ9" s="69"/>
      <c r="AK9" s="69"/>
      <c r="AL9" s="69"/>
      <c r="AM9" s="69"/>
      <c r="AN9" s="69"/>
      <c r="AO9" s="69"/>
      <c r="AP9" s="69"/>
      <c r="AQ9" s="69"/>
      <c r="AR9" s="69"/>
    </row>
    <row r="10" spans="1:93" s="58" customFormat="1" ht="15" customHeight="1">
      <c r="A10" s="69"/>
      <c r="B10" s="69"/>
      <c r="C10" s="69"/>
      <c r="D10" s="69"/>
      <c r="E10" s="69"/>
      <c r="F10" s="69"/>
      <c r="G10" s="69"/>
      <c r="H10" s="69"/>
      <c r="I10" s="69"/>
      <c r="J10" s="69"/>
      <c r="T10" s="69"/>
      <c r="AD10" s="69"/>
      <c r="AE10" s="69"/>
      <c r="AF10" s="69"/>
      <c r="AG10" s="69"/>
      <c r="AH10" s="69"/>
      <c r="AI10" s="69"/>
      <c r="AJ10" s="69"/>
      <c r="AK10" s="69"/>
      <c r="AL10" s="69"/>
      <c r="AM10" s="69"/>
      <c r="AN10" s="69"/>
      <c r="AO10" s="69"/>
      <c r="AP10" s="69"/>
      <c r="AQ10" s="69"/>
      <c r="AR10" s="69"/>
    </row>
    <row r="11" spans="1:93" ht="21" customHeight="1">
      <c r="A11" s="187"/>
      <c r="B11" s="187"/>
      <c r="C11" s="187"/>
      <c r="D11" s="187"/>
      <c r="G11" s="188"/>
      <c r="H11" s="188"/>
      <c r="T11" s="73"/>
      <c r="U11" s="73"/>
      <c r="V11" s="73"/>
      <c r="W11" s="73"/>
      <c r="X11" s="189"/>
      <c r="Y11" s="189"/>
      <c r="Z11" s="189"/>
      <c r="AA11" s="189"/>
      <c r="AB11" s="189"/>
      <c r="AC11" s="189"/>
      <c r="AD11" s="189"/>
      <c r="AE11" s="189"/>
      <c r="AF11" s="189"/>
      <c r="AG11" s="189"/>
      <c r="AH11" s="189"/>
      <c r="AI11" s="189"/>
      <c r="AJ11" s="360" t="s">
        <v>34</v>
      </c>
      <c r="AK11" s="360"/>
      <c r="AL11" s="360"/>
      <c r="AM11" s="360"/>
      <c r="AN11" s="360"/>
      <c r="AO11" s="360"/>
      <c r="AP11" s="360"/>
      <c r="AQ11" s="360"/>
      <c r="AR11" s="360"/>
      <c r="AS11" s="189"/>
      <c r="AT11" s="361" t="s">
        <v>35</v>
      </c>
      <c r="AU11" s="361"/>
      <c r="AV11" s="361"/>
      <c r="AW11" s="361"/>
      <c r="AX11" s="361"/>
      <c r="AY11" s="361"/>
      <c r="AZ11" s="361"/>
      <c r="BA11" s="361"/>
      <c r="BB11" s="361"/>
      <c r="BC11" s="361"/>
      <c r="BD11" s="362"/>
      <c r="BE11" s="362"/>
      <c r="BF11" s="362"/>
      <c r="BG11" s="362"/>
      <c r="BH11" s="362"/>
      <c r="BI11" s="363" t="s">
        <v>55</v>
      </c>
      <c r="BJ11" s="363"/>
      <c r="BK11" s="362"/>
      <c r="BL11" s="362"/>
      <c r="BM11" s="362"/>
      <c r="BN11" s="362"/>
      <c r="BO11" s="362"/>
      <c r="BP11" s="74"/>
      <c r="BQ11" s="74"/>
      <c r="BR11" s="74"/>
      <c r="BS11" s="74"/>
      <c r="BT11" s="74"/>
      <c r="BU11" s="74"/>
      <c r="BV11" s="74"/>
      <c r="BW11" s="74"/>
      <c r="BX11" s="74"/>
      <c r="BY11" s="74"/>
      <c r="BZ11" s="74"/>
      <c r="CA11" s="74"/>
      <c r="CB11" s="74"/>
      <c r="CC11" s="74"/>
      <c r="CD11" s="74"/>
      <c r="CE11" s="74"/>
      <c r="CF11" s="74"/>
      <c r="CG11" s="74"/>
      <c r="CH11" s="74"/>
      <c r="CI11" s="74"/>
      <c r="CJ11" s="74"/>
      <c r="CK11" s="74"/>
      <c r="CL11" s="74"/>
    </row>
    <row r="12" spans="1:93" ht="41.25" customHeight="1">
      <c r="A12" s="190"/>
      <c r="B12" s="190"/>
      <c r="C12" s="190"/>
      <c r="D12" s="190"/>
      <c r="G12" s="188"/>
      <c r="H12" s="188"/>
      <c r="T12" s="191"/>
      <c r="U12" s="191"/>
      <c r="V12" s="191"/>
      <c r="W12" s="191"/>
      <c r="X12" s="189"/>
      <c r="Y12" s="189"/>
      <c r="Z12" s="189"/>
      <c r="AA12" s="189"/>
      <c r="AB12" s="189"/>
      <c r="AC12" s="189"/>
      <c r="AD12" s="189"/>
      <c r="AE12" s="189"/>
      <c r="AF12" s="189"/>
      <c r="AG12" s="189"/>
      <c r="AH12" s="189"/>
      <c r="AI12" s="189"/>
      <c r="AJ12" s="189"/>
      <c r="AK12" s="189"/>
      <c r="AL12" s="189"/>
      <c r="AM12" s="189"/>
      <c r="AN12" s="189"/>
      <c r="AO12" s="189"/>
      <c r="AP12" s="189"/>
      <c r="AQ12" s="189"/>
      <c r="AR12" s="74"/>
      <c r="AT12" s="361" t="s">
        <v>36</v>
      </c>
      <c r="AU12" s="361"/>
      <c r="AV12" s="361"/>
      <c r="AW12" s="361"/>
      <c r="AX12" s="361"/>
      <c r="AY12" s="361"/>
      <c r="AZ12" s="361"/>
      <c r="BA12" s="361"/>
      <c r="BB12" s="361"/>
      <c r="BC12" s="361"/>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103"/>
      <c r="CN12" s="103"/>
      <c r="CO12" s="192"/>
    </row>
    <row r="13" spans="1:93" ht="41.25" customHeight="1">
      <c r="A13" s="190"/>
      <c r="B13" s="190"/>
      <c r="C13" s="190"/>
      <c r="D13" s="190"/>
      <c r="G13" s="188"/>
      <c r="H13" s="188"/>
      <c r="T13" s="191"/>
      <c r="U13" s="191"/>
      <c r="V13" s="191"/>
      <c r="W13" s="191"/>
      <c r="X13" s="189"/>
      <c r="Y13" s="189"/>
      <c r="Z13" s="189"/>
      <c r="AA13" s="189"/>
      <c r="AB13" s="189"/>
      <c r="AC13" s="189"/>
      <c r="AD13" s="189"/>
      <c r="AE13" s="189"/>
      <c r="AF13" s="189"/>
      <c r="AG13" s="189"/>
      <c r="AH13" s="189"/>
      <c r="AI13" s="189"/>
      <c r="AJ13" s="189"/>
      <c r="AK13" s="189"/>
      <c r="AL13" s="189"/>
      <c r="AM13" s="189"/>
      <c r="AN13" s="189"/>
      <c r="AO13" s="189"/>
      <c r="AP13" s="189"/>
      <c r="AQ13" s="189"/>
      <c r="AR13" s="74"/>
      <c r="AT13" s="361"/>
      <c r="AU13" s="361"/>
      <c r="AV13" s="361"/>
      <c r="AW13" s="361"/>
      <c r="AX13" s="361"/>
      <c r="AY13" s="361"/>
      <c r="AZ13" s="361"/>
      <c r="BA13" s="361"/>
      <c r="BB13" s="361"/>
      <c r="BC13" s="361"/>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103"/>
      <c r="CN13" s="103"/>
      <c r="CO13" s="192"/>
    </row>
    <row r="14" spans="1:93" ht="15" customHeight="1">
      <c r="A14" s="190"/>
      <c r="B14" s="190"/>
      <c r="C14" s="190"/>
      <c r="D14" s="190"/>
      <c r="G14" s="188"/>
      <c r="H14" s="188"/>
      <c r="T14" s="191"/>
      <c r="U14" s="191"/>
      <c r="V14" s="191"/>
      <c r="W14" s="191"/>
      <c r="X14" s="189"/>
      <c r="Y14" s="189"/>
      <c r="Z14" s="189"/>
      <c r="AA14" s="189"/>
      <c r="AB14" s="189"/>
      <c r="AC14" s="189"/>
      <c r="AD14" s="189"/>
      <c r="AE14" s="189"/>
      <c r="AF14" s="189"/>
      <c r="AG14" s="189"/>
      <c r="AH14" s="189"/>
      <c r="AI14" s="189"/>
      <c r="AJ14" s="189"/>
      <c r="AK14" s="189"/>
      <c r="AL14" s="189"/>
      <c r="AM14" s="189"/>
      <c r="AN14" s="189"/>
      <c r="AO14" s="189"/>
      <c r="AP14" s="189"/>
      <c r="AQ14" s="189"/>
      <c r="AR14" s="74"/>
      <c r="AT14" s="502" t="s">
        <v>124</v>
      </c>
      <c r="AU14" s="502"/>
      <c r="AV14" s="502"/>
      <c r="AW14" s="502"/>
      <c r="AX14" s="502"/>
      <c r="AY14" s="502"/>
      <c r="AZ14" s="502"/>
      <c r="BA14" s="502"/>
      <c r="BB14" s="502"/>
      <c r="BC14" s="502"/>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73"/>
      <c r="CL14" s="73"/>
      <c r="CM14" s="73"/>
      <c r="CN14" s="73"/>
    </row>
    <row r="15" spans="1:93" ht="26.25" customHeight="1">
      <c r="A15" s="190"/>
      <c r="B15" s="190"/>
      <c r="C15" s="190"/>
      <c r="D15" s="190"/>
      <c r="G15" s="188"/>
      <c r="H15" s="188"/>
      <c r="T15" s="191"/>
      <c r="U15" s="191"/>
      <c r="V15" s="191"/>
      <c r="W15" s="191"/>
      <c r="X15" s="189"/>
      <c r="Y15" s="189"/>
      <c r="Z15" s="189"/>
      <c r="AA15" s="189"/>
      <c r="AB15" s="189"/>
      <c r="AC15" s="189"/>
      <c r="AD15" s="189"/>
      <c r="AE15" s="189"/>
      <c r="AF15" s="189"/>
      <c r="AG15" s="189"/>
      <c r="AH15" s="189"/>
      <c r="AI15" s="189"/>
      <c r="AJ15" s="189"/>
      <c r="AK15" s="189"/>
      <c r="AL15" s="189"/>
      <c r="AM15" s="189"/>
      <c r="AN15" s="189"/>
      <c r="AO15" s="189"/>
      <c r="AP15" s="189"/>
      <c r="AQ15" s="189"/>
      <c r="AR15" s="74"/>
      <c r="AT15" s="361" t="s">
        <v>207</v>
      </c>
      <c r="AU15" s="361"/>
      <c r="AV15" s="361"/>
      <c r="AW15" s="361"/>
      <c r="AX15" s="361"/>
      <c r="AY15" s="361"/>
      <c r="AZ15" s="361"/>
      <c r="BA15" s="361"/>
      <c r="BB15" s="361"/>
      <c r="BC15" s="361"/>
      <c r="BD15" s="500"/>
      <c r="BE15" s="500"/>
      <c r="BF15" s="500"/>
      <c r="BG15" s="500"/>
      <c r="BH15" s="500"/>
      <c r="BI15" s="500"/>
      <c r="BJ15" s="500"/>
      <c r="BK15" s="500"/>
      <c r="BL15" s="500"/>
      <c r="BM15" s="500"/>
      <c r="BN15" s="500"/>
      <c r="BO15" s="500"/>
      <c r="BP15" s="500"/>
      <c r="BQ15" s="500"/>
      <c r="BR15" s="500"/>
      <c r="BS15" s="500"/>
      <c r="BT15" s="500"/>
      <c r="BU15" s="500"/>
      <c r="BV15" s="500"/>
      <c r="BW15" s="500"/>
      <c r="BX15" s="500"/>
      <c r="BY15" s="500"/>
      <c r="BZ15" s="500"/>
      <c r="CA15" s="500"/>
      <c r="CB15" s="500"/>
      <c r="CC15" s="500"/>
      <c r="CD15" s="500"/>
      <c r="CE15" s="500"/>
      <c r="CF15" s="500"/>
      <c r="CG15" s="500"/>
      <c r="CH15" s="500"/>
      <c r="CI15" s="500"/>
      <c r="CJ15" s="500"/>
      <c r="CK15" s="370"/>
      <c r="CL15" s="370"/>
      <c r="CM15" s="370"/>
      <c r="CN15" s="370"/>
      <c r="CO15" s="192"/>
    </row>
    <row r="16" spans="1:93" ht="26.25" customHeight="1">
      <c r="A16" s="190"/>
      <c r="B16" s="190"/>
      <c r="C16" s="190"/>
      <c r="D16" s="190"/>
      <c r="G16" s="188"/>
      <c r="H16" s="188"/>
      <c r="T16" s="191"/>
      <c r="U16" s="191"/>
      <c r="V16" s="191"/>
      <c r="W16" s="191"/>
      <c r="X16" s="189"/>
      <c r="Y16" s="189"/>
      <c r="Z16" s="189"/>
      <c r="AA16" s="189"/>
      <c r="AB16" s="189"/>
      <c r="AC16" s="189"/>
      <c r="AD16" s="189"/>
      <c r="AE16" s="189"/>
      <c r="AF16" s="189"/>
      <c r="AG16" s="189"/>
      <c r="AH16" s="189"/>
      <c r="AI16" s="189"/>
      <c r="AJ16" s="189"/>
      <c r="AK16" s="189"/>
      <c r="AL16" s="189"/>
      <c r="AM16" s="189"/>
      <c r="AN16" s="189"/>
      <c r="AO16" s="189"/>
      <c r="AP16" s="189"/>
      <c r="AQ16" s="189"/>
      <c r="AR16" s="74"/>
      <c r="AT16" s="361" t="s">
        <v>37</v>
      </c>
      <c r="AU16" s="361"/>
      <c r="AV16" s="361"/>
      <c r="AW16" s="361"/>
      <c r="AX16" s="361"/>
      <c r="AY16" s="361"/>
      <c r="AZ16" s="361"/>
      <c r="BA16" s="361"/>
      <c r="BB16" s="361"/>
      <c r="BC16" s="361"/>
      <c r="BD16" s="396"/>
      <c r="BE16" s="396"/>
      <c r="BF16" s="396"/>
      <c r="BG16" s="396"/>
      <c r="BH16" s="503"/>
      <c r="BI16" s="503"/>
      <c r="BJ16" s="503"/>
      <c r="BK16" s="503"/>
      <c r="BL16" s="368" t="s">
        <v>9</v>
      </c>
      <c r="BM16" s="368"/>
      <c r="BN16" s="368"/>
      <c r="BO16" s="369"/>
      <c r="BP16" s="369"/>
      <c r="BQ16" s="369"/>
      <c r="BR16" s="369"/>
      <c r="BS16" s="368" t="s">
        <v>8</v>
      </c>
      <c r="BT16" s="368"/>
      <c r="BU16" s="368"/>
      <c r="BV16" s="369"/>
      <c r="BW16" s="369"/>
      <c r="BX16" s="369"/>
      <c r="BY16" s="369"/>
      <c r="BZ16" s="368" t="s">
        <v>7</v>
      </c>
      <c r="CA16" s="368"/>
      <c r="CB16" s="368"/>
      <c r="CK16" s="370"/>
      <c r="CL16" s="370"/>
      <c r="CM16" s="370"/>
      <c r="CN16" s="370"/>
      <c r="CO16" s="193"/>
    </row>
    <row r="17" spans="1:115" ht="15" customHeight="1">
      <c r="A17" s="187"/>
      <c r="B17" s="187"/>
      <c r="C17" s="187"/>
      <c r="D17" s="187"/>
      <c r="E17" s="187"/>
      <c r="F17" s="187"/>
      <c r="G17" s="187"/>
      <c r="H17" s="187"/>
      <c r="I17" s="187"/>
      <c r="J17" s="187"/>
      <c r="T17" s="187"/>
      <c r="AD17" s="187"/>
      <c r="AE17" s="187"/>
      <c r="AF17" s="187"/>
      <c r="AG17" s="187"/>
      <c r="AH17" s="187"/>
      <c r="AI17" s="187"/>
      <c r="AJ17" s="187"/>
      <c r="AK17" s="187"/>
      <c r="AL17" s="187"/>
      <c r="AM17" s="187"/>
      <c r="AN17" s="187"/>
      <c r="AO17" s="187"/>
      <c r="AP17" s="187"/>
      <c r="AQ17" s="187"/>
      <c r="AR17" s="187"/>
      <c r="BH17" s="501" t="str">
        <f>IF(OR(BH16="",BO16="",BV16="",ISERROR(DATE(BH16,BO16,BV16))),"","（"&amp;TEXT(DATE(BH16,BO16,BV16),"ggge 年 m 月 d 日")&amp;"）")</f>
        <v/>
      </c>
      <c r="BI17" s="501"/>
      <c r="BJ17" s="501"/>
      <c r="BK17" s="501"/>
      <c r="BL17" s="501"/>
      <c r="BM17" s="501"/>
      <c r="BN17" s="501"/>
      <c r="BO17" s="501"/>
      <c r="BP17" s="501"/>
      <c r="BQ17" s="501"/>
      <c r="BR17" s="501"/>
      <c r="BS17" s="501"/>
      <c r="BT17" s="501"/>
      <c r="BU17" s="501"/>
      <c r="BV17" s="501"/>
      <c r="BW17" s="501"/>
      <c r="BX17" s="501"/>
      <c r="BY17" s="501"/>
      <c r="BZ17" s="501"/>
      <c r="CA17" s="501"/>
      <c r="CB17" s="501"/>
    </row>
    <row r="18" spans="1:115" ht="15" customHeight="1">
      <c r="A18" s="187"/>
      <c r="B18" s="187"/>
      <c r="C18" s="187"/>
      <c r="D18" s="187"/>
      <c r="E18" s="187"/>
      <c r="F18" s="187"/>
      <c r="G18" s="187"/>
      <c r="H18" s="187"/>
      <c r="I18" s="187"/>
      <c r="J18" s="187"/>
      <c r="T18" s="187"/>
      <c r="AD18" s="187"/>
      <c r="AE18" s="187"/>
      <c r="AF18" s="187"/>
      <c r="AG18" s="187"/>
      <c r="AH18" s="187"/>
      <c r="AI18" s="187"/>
      <c r="AJ18" s="187"/>
      <c r="AK18" s="187"/>
      <c r="AL18" s="187"/>
      <c r="AM18" s="187"/>
      <c r="AN18" s="187"/>
      <c r="AO18" s="187"/>
      <c r="AP18" s="187"/>
      <c r="AQ18" s="187"/>
      <c r="AR18" s="187"/>
      <c r="DK18" s="257"/>
    </row>
    <row r="19" spans="1:115" ht="15" customHeight="1">
      <c r="A19" s="187"/>
      <c r="B19" s="187"/>
      <c r="C19" s="187"/>
      <c r="D19" s="187"/>
      <c r="E19" s="187"/>
      <c r="F19" s="187"/>
      <c r="G19" s="187"/>
      <c r="H19" s="187"/>
      <c r="I19" s="187"/>
      <c r="J19" s="187"/>
      <c r="T19" s="187"/>
      <c r="AD19" s="187"/>
      <c r="AE19" s="187"/>
      <c r="AF19" s="187"/>
      <c r="AG19" s="187"/>
      <c r="AH19" s="187"/>
      <c r="AI19" s="187"/>
      <c r="AJ19" s="187"/>
      <c r="AK19" s="187"/>
      <c r="AL19" s="187"/>
      <c r="AM19" s="187"/>
      <c r="AN19" s="187"/>
      <c r="AO19" s="187"/>
      <c r="AP19" s="187"/>
      <c r="AQ19" s="187"/>
      <c r="AR19" s="187"/>
    </row>
    <row r="20" spans="1:115" ht="12" customHeight="1">
      <c r="A20" s="190"/>
      <c r="B20" s="190"/>
      <c r="C20" s="190"/>
      <c r="D20" s="190"/>
      <c r="G20" s="188"/>
      <c r="H20" s="188"/>
      <c r="T20" s="191"/>
      <c r="U20" s="191"/>
      <c r="V20" s="191"/>
      <c r="W20" s="191"/>
      <c r="X20" s="189"/>
      <c r="Y20" s="189"/>
      <c r="Z20" s="189"/>
      <c r="AA20" s="189"/>
      <c r="AB20" s="189"/>
      <c r="AC20" s="189"/>
      <c r="AD20" s="189"/>
      <c r="AE20" s="189"/>
      <c r="AF20" s="189"/>
      <c r="AG20" s="189"/>
      <c r="AH20" s="189"/>
      <c r="AI20" s="189"/>
      <c r="AJ20" s="189"/>
      <c r="AK20" s="189"/>
      <c r="AL20" s="189"/>
      <c r="AM20" s="189"/>
      <c r="AN20" s="189"/>
      <c r="AO20" s="189"/>
      <c r="AP20" s="189"/>
      <c r="AQ20" s="189"/>
      <c r="AR20" s="74"/>
      <c r="AT20" s="194"/>
      <c r="AU20" s="194"/>
      <c r="AV20" s="194"/>
      <c r="AW20" s="194"/>
      <c r="AX20" s="194"/>
      <c r="AY20" s="194"/>
      <c r="AZ20" s="194"/>
      <c r="BA20" s="194"/>
      <c r="BB20" s="194"/>
      <c r="BC20" s="194"/>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row>
    <row r="21" spans="1:115" ht="21" customHeight="1">
      <c r="A21" s="190"/>
      <c r="B21" s="190"/>
      <c r="C21" s="190"/>
      <c r="D21" s="190"/>
      <c r="G21" s="188"/>
      <c r="H21" s="188"/>
      <c r="T21" s="73"/>
      <c r="U21" s="73"/>
      <c r="V21" s="73"/>
      <c r="W21" s="73"/>
      <c r="X21" s="189"/>
      <c r="Y21" s="189"/>
      <c r="Z21" s="189"/>
      <c r="AA21" s="189"/>
      <c r="AB21" s="189"/>
      <c r="AC21" s="189"/>
      <c r="AD21" s="189"/>
      <c r="AE21" s="189"/>
      <c r="AF21" s="189"/>
      <c r="AG21" s="189"/>
      <c r="AH21" s="189"/>
      <c r="AI21" s="189"/>
      <c r="AJ21" s="360" t="s">
        <v>39</v>
      </c>
      <c r="AK21" s="360"/>
      <c r="AL21" s="360"/>
      <c r="AM21" s="360"/>
      <c r="AN21" s="360"/>
      <c r="AO21" s="360"/>
      <c r="AP21" s="360"/>
      <c r="AQ21" s="360"/>
      <c r="AR21" s="360"/>
      <c r="AS21" s="189"/>
      <c r="AT21" s="361" t="s">
        <v>35</v>
      </c>
      <c r="AU21" s="361"/>
      <c r="AV21" s="361"/>
      <c r="AW21" s="361"/>
      <c r="AX21" s="361"/>
      <c r="AY21" s="361"/>
      <c r="AZ21" s="361"/>
      <c r="BA21" s="361"/>
      <c r="BB21" s="361"/>
      <c r="BC21" s="361"/>
      <c r="BD21" s="362"/>
      <c r="BE21" s="362"/>
      <c r="BF21" s="362"/>
      <c r="BG21" s="362"/>
      <c r="BH21" s="362"/>
      <c r="BI21" s="363" t="s">
        <v>55</v>
      </c>
      <c r="BJ21" s="363"/>
      <c r="BK21" s="362"/>
      <c r="BL21" s="362"/>
      <c r="BM21" s="362"/>
      <c r="BN21" s="362"/>
      <c r="BO21" s="362"/>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O21" s="192"/>
    </row>
    <row r="22" spans="1:115" ht="41.25" customHeight="1">
      <c r="A22" s="187"/>
      <c r="B22" s="187"/>
      <c r="C22" s="187"/>
      <c r="D22" s="187"/>
      <c r="E22" s="72"/>
      <c r="F22" s="72"/>
      <c r="G22" s="188"/>
      <c r="H22" s="188"/>
      <c r="T22" s="190"/>
      <c r="U22" s="190"/>
      <c r="V22" s="190"/>
      <c r="W22" s="187"/>
      <c r="X22" s="189"/>
      <c r="Y22" s="189"/>
      <c r="Z22" s="189"/>
      <c r="AA22" s="189"/>
      <c r="AB22" s="189"/>
      <c r="AC22" s="189"/>
      <c r="AD22" s="189"/>
      <c r="AE22" s="189"/>
      <c r="AF22" s="189"/>
      <c r="AG22" s="189"/>
      <c r="AH22" s="189"/>
      <c r="AI22" s="189"/>
      <c r="AJ22" s="189"/>
      <c r="AK22" s="189"/>
      <c r="AL22" s="189"/>
      <c r="AM22" s="189"/>
      <c r="AN22" s="189"/>
      <c r="AO22" s="189"/>
      <c r="AP22" s="189"/>
      <c r="AQ22" s="189"/>
      <c r="AR22" s="74"/>
      <c r="AT22" s="453" t="s">
        <v>36</v>
      </c>
      <c r="AU22" s="453"/>
      <c r="AV22" s="453"/>
      <c r="AW22" s="453"/>
      <c r="AX22" s="453"/>
      <c r="AY22" s="453"/>
      <c r="AZ22" s="453"/>
      <c r="BA22" s="453"/>
      <c r="BB22" s="453"/>
      <c r="BC22" s="453"/>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row>
    <row r="23" spans="1:115" ht="27.75" customHeight="1">
      <c r="A23" s="190"/>
      <c r="B23" s="190"/>
      <c r="C23" s="190"/>
      <c r="D23" s="190"/>
      <c r="G23" s="243"/>
      <c r="H23" s="243"/>
      <c r="T23" s="191"/>
      <c r="U23" s="191"/>
      <c r="V23" s="191"/>
      <c r="W23" s="191"/>
      <c r="X23" s="189"/>
      <c r="Y23" s="189"/>
      <c r="Z23" s="189"/>
      <c r="AA23" s="189"/>
      <c r="AB23" s="189"/>
      <c r="AC23" s="189"/>
      <c r="AD23" s="189"/>
      <c r="AE23" s="189"/>
      <c r="AF23" s="189"/>
      <c r="AG23" s="189"/>
      <c r="AH23" s="189"/>
      <c r="AI23" s="189"/>
      <c r="AJ23" s="189"/>
      <c r="AK23" s="189"/>
      <c r="AL23" s="189"/>
      <c r="AM23" s="189"/>
      <c r="AN23" s="189"/>
      <c r="AO23" s="189"/>
      <c r="AP23" s="189"/>
      <c r="AQ23" s="189"/>
      <c r="AR23" s="74"/>
      <c r="AT23" s="453"/>
      <c r="AU23" s="453"/>
      <c r="AV23" s="453"/>
      <c r="AW23" s="453"/>
      <c r="AX23" s="453"/>
      <c r="AY23" s="453"/>
      <c r="AZ23" s="453"/>
      <c r="BA23" s="453"/>
      <c r="BB23" s="453"/>
      <c r="BC23" s="453"/>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103"/>
      <c r="CN23" s="103"/>
      <c r="CO23" s="192"/>
    </row>
    <row r="24" spans="1:115" ht="26.25" customHeight="1">
      <c r="A24" s="190"/>
      <c r="B24" s="190"/>
      <c r="C24" s="190"/>
      <c r="D24" s="190"/>
      <c r="E24" s="72"/>
      <c r="F24" s="72"/>
      <c r="G24" s="188"/>
      <c r="H24" s="188"/>
      <c r="T24" s="190"/>
      <c r="U24" s="190"/>
      <c r="V24" s="190"/>
      <c r="W24" s="187"/>
      <c r="X24" s="189"/>
      <c r="Y24" s="189"/>
      <c r="Z24" s="189"/>
      <c r="AA24" s="189"/>
      <c r="AB24" s="189"/>
      <c r="AC24" s="189"/>
      <c r="AD24" s="189"/>
      <c r="AE24" s="189"/>
      <c r="AF24" s="189"/>
      <c r="AG24" s="189"/>
      <c r="AH24" s="189"/>
      <c r="AI24" s="189"/>
      <c r="AJ24" s="189"/>
      <c r="AK24" s="189"/>
      <c r="AL24" s="189"/>
      <c r="AM24" s="189"/>
      <c r="AN24" s="189"/>
      <c r="AO24" s="189"/>
      <c r="AP24" s="189"/>
      <c r="AQ24" s="189"/>
      <c r="AR24" s="74"/>
      <c r="AT24" s="361" t="s">
        <v>38</v>
      </c>
      <c r="AU24" s="361"/>
      <c r="AV24" s="361"/>
      <c r="AW24" s="361"/>
      <c r="AX24" s="361"/>
      <c r="AY24" s="361"/>
      <c r="AZ24" s="361"/>
      <c r="BA24" s="361"/>
      <c r="BB24" s="361"/>
      <c r="BC24" s="361"/>
      <c r="BD24" s="504"/>
      <c r="BE24" s="504"/>
      <c r="BF24" s="504"/>
      <c r="BG24" s="504"/>
      <c r="BH24" s="504"/>
      <c r="BI24" s="504"/>
      <c r="BJ24" s="504"/>
      <c r="BK24" s="504"/>
      <c r="BL24" s="504"/>
      <c r="BM24" s="504"/>
      <c r="BN24" s="504"/>
      <c r="BO24" s="504"/>
      <c r="BP24" s="504"/>
      <c r="BQ24" s="504"/>
      <c r="BR24" s="504"/>
      <c r="BS24" s="504"/>
      <c r="BT24" s="504"/>
      <c r="BU24" s="504"/>
      <c r="BV24" s="504"/>
      <c r="BW24" s="504"/>
      <c r="BX24" s="504"/>
      <c r="BY24" s="504"/>
      <c r="BZ24" s="504"/>
      <c r="CA24" s="504"/>
      <c r="CB24" s="504"/>
      <c r="CC24" s="504"/>
      <c r="CD24" s="504"/>
      <c r="CE24" s="504"/>
      <c r="CF24" s="504"/>
      <c r="CG24" s="504"/>
      <c r="CH24" s="504"/>
      <c r="CI24" s="504"/>
      <c r="CJ24" s="504"/>
      <c r="CK24" s="504"/>
      <c r="CL24" s="504"/>
    </row>
    <row r="25" spans="1:115" ht="41.25" customHeight="1">
      <c r="A25" s="190"/>
      <c r="B25" s="190"/>
      <c r="C25" s="190"/>
      <c r="D25" s="190"/>
      <c r="E25" s="72"/>
      <c r="F25" s="72"/>
      <c r="G25" s="188"/>
      <c r="H25" s="188"/>
      <c r="T25" s="190"/>
      <c r="U25" s="190"/>
      <c r="V25" s="190"/>
      <c r="W25" s="187"/>
      <c r="X25" s="189"/>
      <c r="Y25" s="189"/>
      <c r="Z25" s="189"/>
      <c r="AA25" s="189"/>
      <c r="AB25" s="189"/>
      <c r="AC25" s="189"/>
      <c r="AD25" s="189"/>
      <c r="AE25" s="189"/>
      <c r="AF25" s="189"/>
      <c r="AG25" s="189"/>
      <c r="AH25" s="189"/>
      <c r="AI25" s="189"/>
      <c r="AJ25" s="189"/>
      <c r="AK25" s="189"/>
      <c r="AL25" s="189"/>
      <c r="AM25" s="189"/>
      <c r="AN25" s="189"/>
      <c r="AO25" s="189"/>
      <c r="AP25" s="189"/>
      <c r="AQ25" s="189"/>
      <c r="AR25" s="74"/>
      <c r="AT25" s="360" t="s">
        <v>162</v>
      </c>
      <c r="AU25" s="361"/>
      <c r="AV25" s="361"/>
      <c r="AW25" s="361"/>
      <c r="AX25" s="361"/>
      <c r="AY25" s="361"/>
      <c r="AZ25" s="361"/>
      <c r="BA25" s="361"/>
      <c r="BB25" s="361"/>
      <c r="BC25" s="361"/>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370"/>
      <c r="CL25" s="370"/>
      <c r="CM25" s="370"/>
      <c r="CN25" s="370"/>
      <c r="CO25" s="192"/>
    </row>
    <row r="26" spans="1:115" s="58" customFormat="1" ht="15" customHeight="1">
      <c r="A26" s="196"/>
      <c r="B26" s="196"/>
      <c r="C26" s="196"/>
      <c r="D26" s="196"/>
      <c r="G26" s="197"/>
      <c r="H26" s="197"/>
      <c r="T26" s="196"/>
      <c r="U26" s="196"/>
      <c r="V26" s="196"/>
      <c r="W26" s="69"/>
      <c r="X26" s="198"/>
      <c r="Y26" s="198"/>
      <c r="Z26" s="198"/>
      <c r="AA26" s="198"/>
      <c r="AB26" s="198"/>
      <c r="AC26" s="198"/>
      <c r="AD26" s="198"/>
      <c r="AE26" s="198"/>
      <c r="AF26" s="198"/>
      <c r="AG26" s="198"/>
      <c r="AH26" s="198"/>
      <c r="AI26" s="198"/>
      <c r="AJ26" s="198"/>
      <c r="AK26" s="198"/>
      <c r="AL26" s="198"/>
      <c r="AM26" s="198"/>
      <c r="AN26" s="198"/>
      <c r="AO26" s="198"/>
      <c r="AP26" s="198"/>
      <c r="AQ26" s="198"/>
      <c r="AR26" s="59"/>
      <c r="AT26" s="75"/>
      <c r="AU26" s="75"/>
      <c r="AV26" s="75"/>
      <c r="AW26" s="75"/>
      <c r="AX26" s="75"/>
      <c r="AY26" s="75"/>
      <c r="AZ26" s="75"/>
      <c r="BA26" s="75"/>
      <c r="BB26" s="75"/>
      <c r="BC26" s="75"/>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60"/>
      <c r="CN26" s="60"/>
    </row>
    <row r="27" spans="1:115" s="58" customFormat="1" ht="38.25" customHeight="1">
      <c r="X27" s="198"/>
      <c r="Y27" s="198"/>
      <c r="Z27" s="198"/>
      <c r="AA27" s="198"/>
      <c r="AB27" s="198"/>
      <c r="AN27" s="198"/>
      <c r="AO27" s="198"/>
      <c r="AP27" s="198"/>
      <c r="AQ27" s="198"/>
      <c r="AR27" s="59"/>
    </row>
    <row r="28" spans="1:115" s="58" customFormat="1" ht="24.75" customHeight="1">
      <c r="A28" s="366"/>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c r="BF28" s="366"/>
      <c r="BG28" s="366"/>
      <c r="BH28" s="366"/>
      <c r="BI28" s="366"/>
      <c r="BJ28" s="366"/>
      <c r="BK28" s="366"/>
      <c r="BL28" s="366"/>
      <c r="BM28" s="366"/>
      <c r="BN28" s="366"/>
      <c r="BO28" s="366"/>
      <c r="BP28" s="366"/>
      <c r="BQ28" s="366"/>
      <c r="BR28" s="366"/>
      <c r="BS28" s="366"/>
      <c r="BT28" s="366"/>
      <c r="BU28" s="366"/>
      <c r="BV28" s="366"/>
      <c r="BW28" s="366"/>
      <c r="BX28" s="366"/>
      <c r="BY28" s="366"/>
      <c r="BZ28" s="366"/>
      <c r="CA28" s="366"/>
      <c r="CB28" s="366"/>
      <c r="CC28" s="366"/>
      <c r="CD28" s="366"/>
      <c r="CE28" s="366"/>
      <c r="CF28" s="366"/>
      <c r="CG28" s="366"/>
      <c r="CH28" s="366"/>
      <c r="CI28" s="366"/>
      <c r="CJ28" s="366"/>
      <c r="CK28" s="366"/>
      <c r="CL28" s="366"/>
      <c r="CM28" s="366"/>
      <c r="CN28" s="366"/>
    </row>
    <row r="29" spans="1:115" s="58" customFormat="1" ht="24.75" customHeight="1">
      <c r="A29" s="367" t="s">
        <v>78</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row>
    <row r="30" spans="1:115" s="58" customFormat="1" ht="24.75" customHeight="1">
      <c r="A30" s="367" t="s">
        <v>181</v>
      </c>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row>
    <row r="31" spans="1:115" s="58" customFormat="1" ht="24.75" customHeight="1">
      <c r="A31" s="366" t="s">
        <v>301</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row>
    <row r="32" spans="1:115" s="58" customFormat="1" ht="36" customHeight="1">
      <c r="A32" s="199"/>
      <c r="B32" s="199"/>
      <c r="C32" s="199"/>
      <c r="F32" s="64"/>
      <c r="G32" s="197"/>
      <c r="H32" s="197"/>
      <c r="I32" s="64"/>
      <c r="J32" s="64"/>
    </row>
    <row r="33" spans="1:92" s="58" customFormat="1" ht="29.25" customHeight="1">
      <c r="A33" s="471" t="s">
        <v>241</v>
      </c>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row>
    <row r="34" spans="1:92" s="58" customFormat="1" ht="29.25" customHeight="1">
      <c r="A34" s="471"/>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1"/>
      <c r="BM34" s="471"/>
      <c r="BN34" s="471"/>
      <c r="BO34" s="471"/>
      <c r="BP34" s="471"/>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471"/>
      <c r="CN34" s="471"/>
    </row>
    <row r="35" spans="1:92" ht="29.25" customHeight="1">
      <c r="A35" s="471"/>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71"/>
      <c r="BT35" s="471"/>
      <c r="BU35" s="471"/>
      <c r="BV35" s="471"/>
      <c r="BW35" s="471"/>
      <c r="BX35" s="471"/>
      <c r="BY35" s="471"/>
      <c r="BZ35" s="471"/>
      <c r="CA35" s="471"/>
      <c r="CB35" s="471"/>
      <c r="CC35" s="471"/>
      <c r="CD35" s="471"/>
      <c r="CE35" s="471"/>
      <c r="CF35" s="471"/>
      <c r="CG35" s="471"/>
      <c r="CH35" s="471"/>
      <c r="CI35" s="471"/>
      <c r="CJ35" s="471"/>
      <c r="CK35" s="471"/>
      <c r="CL35" s="471"/>
      <c r="CM35" s="471"/>
      <c r="CN35" s="471"/>
    </row>
    <row r="36" spans="1:92" ht="29.25" customHeight="1">
      <c r="A36" s="471"/>
      <c r="B36" s="471"/>
      <c r="C36" s="471"/>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1"/>
      <c r="AY36" s="471"/>
      <c r="AZ36" s="471"/>
      <c r="BA36" s="471"/>
      <c r="BB36" s="471"/>
      <c r="BC36" s="471"/>
      <c r="BD36" s="471"/>
      <c r="BE36" s="471"/>
      <c r="BF36" s="471"/>
      <c r="BG36" s="471"/>
      <c r="BH36" s="471"/>
      <c r="BI36" s="471"/>
      <c r="BJ36" s="471"/>
      <c r="BK36" s="471"/>
      <c r="BL36" s="471"/>
      <c r="BM36" s="471"/>
      <c r="BN36" s="471"/>
      <c r="BO36" s="471"/>
      <c r="BP36" s="471"/>
      <c r="BQ36" s="471"/>
      <c r="BR36" s="471"/>
      <c r="BS36" s="471"/>
      <c r="BT36" s="471"/>
      <c r="BU36" s="471"/>
      <c r="BV36" s="471"/>
      <c r="BW36" s="471"/>
      <c r="BX36" s="471"/>
      <c r="BY36" s="471"/>
      <c r="BZ36" s="471"/>
      <c r="CA36" s="471"/>
      <c r="CB36" s="471"/>
      <c r="CC36" s="471"/>
      <c r="CD36" s="471"/>
      <c r="CE36" s="471"/>
      <c r="CF36" s="471"/>
      <c r="CG36" s="471"/>
      <c r="CH36" s="471"/>
      <c r="CI36" s="471"/>
      <c r="CJ36" s="471"/>
      <c r="CK36" s="471"/>
      <c r="CL36" s="471"/>
      <c r="CM36" s="471"/>
      <c r="CN36" s="471"/>
    </row>
    <row r="37" spans="1:92" ht="29.25" customHeight="1">
      <c r="A37" s="471"/>
      <c r="B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1"/>
      <c r="CI37" s="471"/>
      <c r="CJ37" s="471"/>
      <c r="CK37" s="471"/>
      <c r="CL37" s="471"/>
      <c r="CM37" s="471"/>
      <c r="CN37" s="471"/>
    </row>
    <row r="38" spans="1:92" ht="29.25" customHeight="1">
      <c r="A38" s="471"/>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1"/>
      <c r="CI38" s="471"/>
      <c r="CJ38" s="471"/>
      <c r="CK38" s="471"/>
      <c r="CL38" s="471"/>
      <c r="CM38" s="471"/>
      <c r="CN38" s="471"/>
    </row>
    <row r="39" spans="1:92" ht="29.25" customHeight="1">
      <c r="A39" s="471"/>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c r="BH39" s="471"/>
      <c r="BI39" s="471"/>
      <c r="BJ39" s="471"/>
      <c r="BK39" s="471"/>
      <c r="BL39" s="471"/>
      <c r="BM39" s="471"/>
      <c r="BN39" s="471"/>
      <c r="BO39" s="471"/>
      <c r="BP39" s="471"/>
      <c r="BQ39" s="471"/>
      <c r="BR39" s="471"/>
      <c r="BS39" s="471"/>
      <c r="BT39" s="471"/>
      <c r="BU39" s="471"/>
      <c r="BV39" s="471"/>
      <c r="BW39" s="471"/>
      <c r="BX39" s="471"/>
      <c r="BY39" s="471"/>
      <c r="BZ39" s="471"/>
      <c r="CA39" s="471"/>
      <c r="CB39" s="471"/>
      <c r="CC39" s="471"/>
      <c r="CD39" s="471"/>
      <c r="CE39" s="471"/>
      <c r="CF39" s="471"/>
      <c r="CG39" s="471"/>
      <c r="CH39" s="471"/>
      <c r="CI39" s="471"/>
      <c r="CJ39" s="471"/>
      <c r="CK39" s="471"/>
      <c r="CL39" s="471"/>
      <c r="CM39" s="471"/>
      <c r="CN39" s="471"/>
    </row>
    <row r="40" spans="1:92" ht="27.75" customHeight="1">
      <c r="A40" s="109"/>
      <c r="B40" s="109"/>
      <c r="C40" s="109"/>
      <c r="D40" s="109"/>
      <c r="E40" s="109"/>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8"/>
      <c r="AX40" s="78"/>
      <c r="AY40" s="78"/>
      <c r="AZ40" s="78"/>
      <c r="BA40" s="78"/>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80"/>
      <c r="CE40" s="80"/>
      <c r="CF40" s="80"/>
      <c r="CG40" s="80"/>
      <c r="CH40" s="80"/>
      <c r="CI40" s="80"/>
      <c r="CJ40" s="80"/>
      <c r="CK40" s="80"/>
      <c r="CL40" s="80"/>
      <c r="CM40" s="80"/>
      <c r="CN40" s="80"/>
    </row>
    <row r="41" spans="1:92" ht="27.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row>
    <row r="42" spans="1:92" ht="27.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row>
    <row r="43" spans="1:92" ht="27.75" customHeight="1">
      <c r="A43" s="76"/>
      <c r="B43" s="76"/>
      <c r="C43" s="76"/>
      <c r="D43" s="76"/>
      <c r="E43" s="76"/>
      <c r="F43" s="76"/>
      <c r="G43" s="76"/>
      <c r="H43" s="76"/>
      <c r="I43" s="76"/>
      <c r="J43" s="76"/>
      <c r="K43" s="76"/>
      <c r="L43" s="76"/>
      <c r="M43" s="76"/>
      <c r="N43" s="76"/>
      <c r="O43" s="81"/>
      <c r="P43" s="81"/>
      <c r="Q43" s="81"/>
      <c r="R43" s="81"/>
      <c r="S43" s="81"/>
      <c r="T43" s="70"/>
      <c r="U43" s="70"/>
      <c r="V43" s="70"/>
      <c r="W43" s="70"/>
      <c r="X43" s="70"/>
      <c r="Y43" s="81"/>
      <c r="Z43" s="81"/>
      <c r="AA43" s="81"/>
      <c r="AB43" s="81"/>
      <c r="AC43" s="70"/>
      <c r="AD43" s="70"/>
      <c r="AE43" s="70"/>
      <c r="AF43" s="70"/>
      <c r="AG43" s="70"/>
      <c r="AH43" s="81"/>
      <c r="AI43" s="81"/>
      <c r="AJ43" s="81"/>
      <c r="AK43" s="81"/>
      <c r="AL43" s="70"/>
      <c r="AM43" s="70"/>
      <c r="AN43" s="70"/>
      <c r="AO43" s="70"/>
      <c r="AP43" s="70"/>
      <c r="AQ43" s="81"/>
      <c r="AR43" s="81"/>
      <c r="AS43" s="81"/>
      <c r="AT43" s="81"/>
      <c r="AV43" s="76"/>
      <c r="AW43" s="76"/>
      <c r="AX43" s="76"/>
      <c r="AY43" s="76"/>
      <c r="AZ43" s="76"/>
      <c r="BA43" s="76"/>
      <c r="BB43" s="76"/>
      <c r="BC43" s="76"/>
      <c r="BD43" s="76"/>
      <c r="BE43" s="76"/>
      <c r="BF43" s="76"/>
      <c r="BG43" s="76"/>
      <c r="BH43" s="79"/>
      <c r="BM43" s="79"/>
      <c r="BN43" s="79"/>
      <c r="BO43" s="79"/>
      <c r="BP43" s="79"/>
      <c r="BQ43" s="79"/>
      <c r="BV43" s="79"/>
      <c r="BW43" s="79"/>
      <c r="BX43" s="79"/>
      <c r="BY43" s="79"/>
      <c r="BZ43" s="79"/>
      <c r="CE43" s="79"/>
      <c r="CF43" s="79"/>
      <c r="CG43" s="79"/>
      <c r="CH43" s="79"/>
      <c r="CI43" s="79"/>
      <c r="CN43" s="79"/>
    </row>
    <row r="44" spans="1:92" ht="57"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row>
    <row r="45" spans="1:92" ht="17.25" customHeight="1">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1"/>
      <c r="AT45" s="111"/>
      <c r="AU45" s="111"/>
      <c r="AV45" s="111"/>
      <c r="AW45" s="111"/>
      <c r="AX45" s="111"/>
      <c r="AY45" s="111"/>
      <c r="AZ45" s="111"/>
      <c r="BA45" s="111"/>
      <c r="BB45" s="111"/>
      <c r="BC45" s="111"/>
      <c r="BD45" s="110"/>
      <c r="BE45" s="110"/>
      <c r="BF45" s="110"/>
      <c r="BG45" s="110"/>
      <c r="BH45" s="110"/>
      <c r="BI45" s="110"/>
      <c r="BJ45" s="110"/>
      <c r="BK45" s="110"/>
      <c r="BL45" s="110"/>
      <c r="BM45" s="110"/>
      <c r="BN45" s="110"/>
      <c r="BO45" s="110"/>
      <c r="BP45" s="110"/>
      <c r="BQ45" s="110"/>
      <c r="BR45" s="110"/>
      <c r="BS45" s="111"/>
      <c r="BT45" s="111"/>
      <c r="BU45" s="110"/>
      <c r="BV45" s="110"/>
      <c r="BW45" s="110"/>
      <c r="BX45" s="258">
        <f>$BY$2</f>
        <v>0</v>
      </c>
      <c r="BY45" s="327" t="str">
        <f>$CA$2&amp;""</f>
        <v/>
      </c>
      <c r="BZ45" s="327"/>
      <c r="CA45" s="327"/>
      <c r="CB45" s="327"/>
      <c r="CC45" s="327"/>
      <c r="CD45" s="327"/>
      <c r="CE45" s="327"/>
      <c r="CF45" s="327"/>
      <c r="CG45" s="327"/>
      <c r="CH45" s="327"/>
      <c r="CI45" s="327"/>
      <c r="CJ45" s="327"/>
      <c r="CK45" s="327"/>
      <c r="CL45" s="327"/>
      <c r="CM45" s="110"/>
      <c r="CN45" s="110"/>
    </row>
    <row r="46" spans="1:92" ht="17.25"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58">
        <f>$BZ$3</f>
        <v>0</v>
      </c>
      <c r="BY46" s="327" t="str">
        <f>$CA$3&amp;""</f>
        <v/>
      </c>
      <c r="BZ46" s="327"/>
      <c r="CA46" s="327"/>
      <c r="CB46" s="327"/>
      <c r="CC46" s="327"/>
      <c r="CD46" s="327"/>
      <c r="CE46" s="327"/>
      <c r="CF46" s="327"/>
      <c r="CG46" s="327"/>
      <c r="CH46" s="327"/>
      <c r="CI46" s="327"/>
      <c r="CJ46" s="327"/>
      <c r="CK46" s="327"/>
      <c r="CL46" s="327"/>
      <c r="CM46" s="204"/>
      <c r="CN46" s="204"/>
    </row>
    <row r="47" spans="1:92" ht="18" customHeight="1">
      <c r="A47" s="359" t="s">
        <v>158</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59"/>
      <c r="BQ47" s="359"/>
      <c r="BR47" s="359"/>
      <c r="BS47" s="359"/>
      <c r="BT47" s="359"/>
      <c r="BU47" s="359"/>
      <c r="BV47" s="359"/>
      <c r="BW47" s="359"/>
      <c r="BX47" s="359"/>
      <c r="BY47" s="359"/>
      <c r="BZ47" s="359"/>
      <c r="CA47" s="359"/>
      <c r="CB47" s="359"/>
      <c r="CC47" s="359"/>
      <c r="CD47" s="359"/>
      <c r="CE47" s="359"/>
      <c r="CF47" s="359"/>
      <c r="CG47" s="359"/>
      <c r="CH47" s="359"/>
      <c r="CI47" s="359"/>
      <c r="CJ47" s="359"/>
      <c r="CK47" s="359"/>
      <c r="CL47" s="359"/>
      <c r="CM47" s="359"/>
      <c r="CN47" s="359"/>
    </row>
    <row r="48" spans="1:92" ht="18" customHeight="1">
      <c r="C48" s="74"/>
      <c r="D48" s="74"/>
      <c r="E48" s="205"/>
      <c r="F48" s="205"/>
      <c r="G48" s="206"/>
      <c r="H48" s="206"/>
      <c r="I48" s="74"/>
      <c r="J48" s="207"/>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208"/>
    </row>
    <row r="49" spans="1:93" ht="23.25" customHeight="1">
      <c r="A49" s="352" t="s">
        <v>163</v>
      </c>
      <c r="B49" s="352"/>
      <c r="C49" s="352"/>
      <c r="D49" s="352"/>
      <c r="E49" s="352"/>
      <c r="F49" s="352"/>
      <c r="G49" s="352"/>
      <c r="H49" s="352"/>
      <c r="I49" s="352"/>
      <c r="J49" s="352"/>
      <c r="K49" s="352"/>
      <c r="L49" s="327"/>
      <c r="M49" s="327"/>
      <c r="N49" s="327"/>
      <c r="O49" s="327"/>
      <c r="P49" s="327"/>
      <c r="Q49" s="327"/>
      <c r="R49" s="327"/>
      <c r="S49" s="327"/>
      <c r="T49" s="327"/>
      <c r="U49" s="327"/>
      <c r="V49" s="327"/>
      <c r="W49" s="327"/>
      <c r="X49" s="327"/>
      <c r="Y49" s="81"/>
      <c r="Z49" s="81"/>
      <c r="AA49" s="81"/>
      <c r="AB49" s="81"/>
      <c r="AC49" s="70"/>
      <c r="AD49" s="70"/>
      <c r="AE49" s="70"/>
      <c r="AF49" s="70"/>
      <c r="AG49" s="70"/>
      <c r="AH49" s="81"/>
      <c r="AI49" s="81"/>
      <c r="AJ49" s="81"/>
      <c r="AK49" s="81"/>
      <c r="AL49" s="70"/>
      <c r="AM49" s="70"/>
      <c r="AN49" s="70"/>
      <c r="AO49" s="70"/>
      <c r="AP49" s="70"/>
      <c r="AQ49" s="81"/>
      <c r="AR49" s="81"/>
      <c r="AS49" s="81"/>
      <c r="AT49" s="81"/>
      <c r="AV49" s="76"/>
      <c r="AW49" s="76"/>
      <c r="AX49" s="76"/>
      <c r="AY49" s="76"/>
      <c r="AZ49" s="76"/>
      <c r="BA49" s="76"/>
      <c r="BB49" s="76"/>
      <c r="BC49" s="76"/>
      <c r="BD49" s="76"/>
      <c r="BE49" s="76"/>
      <c r="BF49" s="76"/>
      <c r="BG49" s="76"/>
      <c r="BH49" s="79"/>
      <c r="BM49" s="79"/>
      <c r="BN49" s="79"/>
      <c r="BO49" s="79"/>
      <c r="BP49" s="79"/>
      <c r="BQ49" s="79"/>
      <c r="BV49" s="79"/>
      <c r="BW49" s="79"/>
      <c r="BX49" s="79"/>
      <c r="BY49" s="79"/>
      <c r="BZ49" s="79"/>
      <c r="CE49" s="79"/>
      <c r="CF49" s="79"/>
      <c r="CG49" s="79"/>
      <c r="CH49" s="79"/>
      <c r="CI49" s="79"/>
      <c r="CN49" s="79"/>
    </row>
    <row r="50" spans="1:93" ht="33" customHeight="1">
      <c r="A50" s="437" t="s">
        <v>164</v>
      </c>
      <c r="B50" s="354"/>
      <c r="C50" s="354"/>
      <c r="D50" s="354"/>
      <c r="E50" s="354"/>
      <c r="F50" s="354"/>
      <c r="G50" s="354"/>
      <c r="H50" s="354"/>
      <c r="I50" s="354"/>
      <c r="J50" s="354"/>
      <c r="K50" s="355"/>
      <c r="L50" s="438" t="str">
        <f>IF(BD15="","",BD15)</f>
        <v/>
      </c>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209"/>
      <c r="AT50" s="92"/>
      <c r="AU50" s="92"/>
      <c r="AV50" s="92"/>
      <c r="AW50" s="92"/>
      <c r="AX50" s="92"/>
      <c r="AY50" s="92"/>
      <c r="AZ50" s="92"/>
      <c r="BA50" s="92"/>
      <c r="BB50" s="92"/>
      <c r="BC50" s="210" t="s">
        <v>220</v>
      </c>
      <c r="BD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row>
    <row r="51" spans="1:93" s="193" customFormat="1" ht="33" customHeight="1">
      <c r="A51" s="437" t="s">
        <v>42</v>
      </c>
      <c r="B51" s="354"/>
      <c r="C51" s="354"/>
      <c r="D51" s="354"/>
      <c r="E51" s="354"/>
      <c r="F51" s="354"/>
      <c r="G51" s="354"/>
      <c r="H51" s="354"/>
      <c r="I51" s="354"/>
      <c r="J51" s="354"/>
      <c r="K51" s="355"/>
      <c r="L51" s="440" t="s">
        <v>54</v>
      </c>
      <c r="M51" s="441"/>
      <c r="N51" s="375"/>
      <c r="O51" s="375"/>
      <c r="P51" s="375"/>
      <c r="Q51" s="375"/>
      <c r="R51" s="375"/>
      <c r="S51" s="375"/>
      <c r="T51" s="375"/>
      <c r="U51" s="375"/>
      <c r="V51" s="375"/>
      <c r="W51" s="441" t="s">
        <v>127</v>
      </c>
      <c r="X51" s="441"/>
      <c r="Y51" s="375"/>
      <c r="Z51" s="375"/>
      <c r="AA51" s="375"/>
      <c r="AB51" s="375"/>
      <c r="AC51" s="375"/>
      <c r="AD51" s="375"/>
      <c r="AE51" s="375"/>
      <c r="AF51" s="375"/>
      <c r="AG51" s="375"/>
      <c r="AH51" s="441" t="s">
        <v>128</v>
      </c>
      <c r="AI51" s="441"/>
      <c r="AJ51" s="375"/>
      <c r="AK51" s="375"/>
      <c r="AL51" s="375"/>
      <c r="AM51" s="375"/>
      <c r="AN51" s="375"/>
      <c r="AO51" s="375"/>
      <c r="AP51" s="375"/>
      <c r="AQ51" s="375"/>
      <c r="AR51" s="376"/>
      <c r="AS51" s="442" t="s">
        <v>129</v>
      </c>
      <c r="AT51" s="443"/>
      <c r="AU51" s="443"/>
      <c r="AV51" s="443"/>
      <c r="AW51" s="443"/>
      <c r="AX51" s="443"/>
      <c r="AY51" s="443"/>
      <c r="AZ51" s="443"/>
      <c r="BA51" s="443"/>
      <c r="BB51" s="443"/>
      <c r="BC51" s="444"/>
      <c r="BD51" s="446"/>
      <c r="BE51" s="447"/>
      <c r="BF51" s="447"/>
      <c r="BG51" s="447"/>
      <c r="BH51" s="447"/>
      <c r="BI51" s="447"/>
      <c r="BJ51" s="447"/>
      <c r="BK51" s="447"/>
      <c r="BL51" s="447"/>
      <c r="BM51" s="447"/>
      <c r="BN51" s="447"/>
      <c r="BO51" s="447"/>
      <c r="BP51" s="447"/>
      <c r="BQ51" s="447"/>
      <c r="BR51" s="447"/>
      <c r="BS51" s="420" t="s">
        <v>218</v>
      </c>
      <c r="BT51" s="420"/>
      <c r="BU51" s="447"/>
      <c r="BV51" s="447"/>
      <c r="BW51" s="447"/>
      <c r="BX51" s="447"/>
      <c r="BY51" s="447"/>
      <c r="BZ51" s="447"/>
      <c r="CA51" s="447"/>
      <c r="CB51" s="447"/>
      <c r="CC51" s="447"/>
      <c r="CD51" s="447"/>
      <c r="CE51" s="447"/>
      <c r="CF51" s="447"/>
      <c r="CG51" s="447"/>
      <c r="CH51" s="447"/>
      <c r="CI51" s="447"/>
      <c r="CJ51" s="447"/>
      <c r="CK51" s="447"/>
      <c r="CL51" s="447"/>
      <c r="CM51" s="447"/>
      <c r="CN51" s="448"/>
      <c r="CO51" s="192"/>
    </row>
    <row r="52" spans="1:93" ht="33" customHeight="1">
      <c r="A52" s="353" t="s">
        <v>43</v>
      </c>
      <c r="B52" s="356"/>
      <c r="C52" s="354"/>
      <c r="D52" s="354"/>
      <c r="E52" s="354"/>
      <c r="F52" s="354"/>
      <c r="G52" s="354"/>
      <c r="H52" s="354"/>
      <c r="I52" s="354"/>
      <c r="J52" s="354"/>
      <c r="K52" s="355"/>
      <c r="L52" s="440" t="s">
        <v>54</v>
      </c>
      <c r="M52" s="441"/>
      <c r="N52" s="375"/>
      <c r="O52" s="375"/>
      <c r="P52" s="375"/>
      <c r="Q52" s="375"/>
      <c r="R52" s="375"/>
      <c r="S52" s="375"/>
      <c r="T52" s="375"/>
      <c r="U52" s="375"/>
      <c r="V52" s="375"/>
      <c r="W52" s="441" t="s">
        <v>127</v>
      </c>
      <c r="X52" s="441"/>
      <c r="Y52" s="375"/>
      <c r="Z52" s="375"/>
      <c r="AA52" s="375"/>
      <c r="AB52" s="375"/>
      <c r="AC52" s="375"/>
      <c r="AD52" s="375"/>
      <c r="AE52" s="375"/>
      <c r="AF52" s="375"/>
      <c r="AG52" s="375"/>
      <c r="AH52" s="441" t="s">
        <v>128</v>
      </c>
      <c r="AI52" s="441"/>
      <c r="AJ52" s="375"/>
      <c r="AK52" s="375"/>
      <c r="AL52" s="375"/>
      <c r="AM52" s="375"/>
      <c r="AN52" s="375"/>
      <c r="AO52" s="375"/>
      <c r="AP52" s="375"/>
      <c r="AQ52" s="375"/>
      <c r="AR52" s="376"/>
      <c r="AS52" s="467" t="s">
        <v>44</v>
      </c>
      <c r="AT52" s="468"/>
      <c r="AU52" s="468"/>
      <c r="AV52" s="468"/>
      <c r="AW52" s="468"/>
      <c r="AX52" s="468"/>
      <c r="AY52" s="468"/>
      <c r="AZ52" s="468"/>
      <c r="BA52" s="468"/>
      <c r="BB52" s="468"/>
      <c r="BC52" s="469"/>
      <c r="BD52" s="440" t="s">
        <v>54</v>
      </c>
      <c r="BE52" s="441"/>
      <c r="BF52" s="376"/>
      <c r="BG52" s="449"/>
      <c r="BH52" s="449"/>
      <c r="BI52" s="449"/>
      <c r="BJ52" s="449"/>
      <c r="BK52" s="449"/>
      <c r="BL52" s="449"/>
      <c r="BM52" s="449"/>
      <c r="BN52" s="450"/>
      <c r="BO52" s="385" t="s">
        <v>130</v>
      </c>
      <c r="BP52" s="385"/>
      <c r="BQ52" s="376"/>
      <c r="BR52" s="449"/>
      <c r="BS52" s="449"/>
      <c r="BT52" s="449"/>
      <c r="BU52" s="449"/>
      <c r="BV52" s="449"/>
      <c r="BW52" s="449"/>
      <c r="BX52" s="449"/>
      <c r="BY52" s="449"/>
      <c r="BZ52" s="450"/>
      <c r="CA52" s="441" t="s">
        <v>128</v>
      </c>
      <c r="CB52" s="441"/>
      <c r="CC52" s="376"/>
      <c r="CD52" s="449"/>
      <c r="CE52" s="449"/>
      <c r="CF52" s="449"/>
      <c r="CG52" s="449"/>
      <c r="CH52" s="449"/>
      <c r="CI52" s="449"/>
      <c r="CJ52" s="449"/>
      <c r="CK52" s="449"/>
      <c r="CL52" s="449"/>
      <c r="CM52" s="449"/>
      <c r="CN52" s="449"/>
    </row>
    <row r="53" spans="1:93" ht="22.5" customHeight="1">
      <c r="A53" s="211"/>
      <c r="B53" s="211"/>
      <c r="C53" s="212"/>
      <c r="D53" s="212"/>
      <c r="E53" s="212"/>
      <c r="F53" s="212"/>
      <c r="G53" s="212"/>
      <c r="H53" s="212"/>
      <c r="I53" s="212"/>
      <c r="J53" s="212"/>
      <c r="K53" s="212"/>
      <c r="L53" s="213"/>
      <c r="M53" s="213"/>
      <c r="N53" s="214"/>
      <c r="O53" s="214"/>
      <c r="P53" s="214"/>
      <c r="Q53" s="214"/>
      <c r="R53" s="214"/>
      <c r="S53" s="214"/>
      <c r="T53" s="214"/>
      <c r="U53" s="214"/>
      <c r="V53" s="214"/>
      <c r="W53" s="213"/>
      <c r="X53" s="213"/>
      <c r="Y53" s="214"/>
      <c r="Z53" s="214"/>
      <c r="AA53" s="214"/>
      <c r="AB53" s="214"/>
      <c r="AC53" s="214"/>
      <c r="AD53" s="214"/>
      <c r="AE53" s="214"/>
      <c r="AF53" s="214"/>
      <c r="AG53" s="214"/>
      <c r="AH53" s="213"/>
      <c r="AI53" s="213"/>
      <c r="AJ53" s="214"/>
      <c r="AK53" s="214"/>
      <c r="AL53" s="214"/>
      <c r="AM53" s="214"/>
      <c r="AN53" s="214"/>
      <c r="AO53" s="214"/>
      <c r="AP53" s="214"/>
      <c r="AQ53" s="214"/>
      <c r="AR53" s="214"/>
      <c r="AS53" s="212"/>
      <c r="AT53" s="212"/>
      <c r="AU53" s="212"/>
      <c r="AV53" s="212"/>
      <c r="AW53" s="212"/>
      <c r="AX53" s="212"/>
      <c r="AY53" s="212"/>
      <c r="AZ53" s="212"/>
      <c r="BA53" s="212"/>
      <c r="BB53" s="212"/>
      <c r="BC53" s="212"/>
      <c r="BD53" s="215"/>
      <c r="BE53" s="213"/>
      <c r="BF53" s="213"/>
      <c r="BG53" s="214"/>
      <c r="BH53" s="214"/>
      <c r="BI53" s="214"/>
      <c r="BJ53" s="214"/>
      <c r="BK53" s="214"/>
      <c r="BL53" s="214"/>
      <c r="BM53" s="214"/>
      <c r="BN53" s="214"/>
      <c r="BO53" s="214"/>
      <c r="BP53" s="213"/>
      <c r="BQ53" s="213"/>
      <c r="BR53" s="214"/>
      <c r="BS53" s="214"/>
      <c r="BT53" s="214"/>
      <c r="BU53" s="214"/>
      <c r="BV53" s="214"/>
      <c r="BW53" s="214"/>
      <c r="BX53" s="214"/>
      <c r="BY53" s="214"/>
      <c r="BZ53" s="214"/>
      <c r="CA53" s="214"/>
      <c r="CB53" s="213"/>
      <c r="CC53" s="213"/>
      <c r="CD53" s="214"/>
      <c r="CE53" s="214"/>
      <c r="CF53" s="214"/>
      <c r="CG53" s="214"/>
      <c r="CH53" s="214"/>
      <c r="CI53" s="214"/>
      <c r="CJ53" s="214"/>
      <c r="CK53" s="214"/>
      <c r="CL53" s="214"/>
      <c r="CM53" s="214"/>
      <c r="CN53" s="214"/>
    </row>
    <row r="54" spans="1:93" ht="22.5" customHeight="1">
      <c r="A54" s="211"/>
      <c r="B54" s="211"/>
      <c r="C54" s="212"/>
      <c r="D54" s="212"/>
      <c r="E54" s="212"/>
      <c r="F54" s="212"/>
      <c r="G54" s="212"/>
      <c r="H54" s="212"/>
      <c r="I54" s="212"/>
      <c r="J54" s="212"/>
      <c r="K54" s="212"/>
      <c r="L54" s="213"/>
      <c r="M54" s="213"/>
      <c r="N54" s="214"/>
      <c r="O54" s="214"/>
      <c r="P54" s="214"/>
      <c r="Q54" s="214"/>
      <c r="R54" s="214"/>
      <c r="S54" s="214"/>
      <c r="T54" s="214"/>
      <c r="U54" s="214"/>
      <c r="V54" s="214"/>
      <c r="W54" s="213"/>
      <c r="X54" s="213"/>
      <c r="Y54" s="214"/>
      <c r="Z54" s="214"/>
      <c r="AA54" s="214"/>
      <c r="AB54" s="214"/>
      <c r="AC54" s="214"/>
      <c r="AD54" s="214"/>
      <c r="AE54" s="214"/>
      <c r="AF54" s="214"/>
      <c r="AG54" s="214"/>
      <c r="AH54" s="213"/>
      <c r="AI54" s="213"/>
      <c r="AJ54" s="214"/>
      <c r="AK54" s="214"/>
      <c r="AL54" s="214"/>
      <c r="AM54" s="214"/>
      <c r="AN54" s="214"/>
      <c r="AO54" s="214"/>
      <c r="AP54" s="214"/>
      <c r="AQ54" s="214"/>
      <c r="AR54" s="214"/>
      <c r="AS54" s="212"/>
      <c r="AT54" s="212"/>
      <c r="AU54" s="212"/>
      <c r="AV54" s="212"/>
      <c r="AW54" s="212"/>
      <c r="AX54" s="212"/>
      <c r="AY54" s="212"/>
      <c r="AZ54" s="212"/>
      <c r="BA54" s="212"/>
      <c r="BB54" s="212"/>
      <c r="BC54" s="212"/>
      <c r="BD54" s="215"/>
      <c r="BE54" s="213"/>
      <c r="BF54" s="213"/>
      <c r="BG54" s="214"/>
      <c r="BH54" s="214"/>
      <c r="BI54" s="214"/>
      <c r="BJ54" s="214"/>
      <c r="BK54" s="214"/>
      <c r="BL54" s="214"/>
      <c r="BM54" s="214"/>
      <c r="BN54" s="214"/>
      <c r="BO54" s="214"/>
      <c r="BP54" s="213"/>
      <c r="BQ54" s="213"/>
      <c r="BR54" s="214"/>
      <c r="BS54" s="214"/>
      <c r="BT54" s="214"/>
      <c r="BU54" s="214"/>
      <c r="BV54" s="214"/>
      <c r="BW54" s="214"/>
      <c r="BX54" s="214"/>
      <c r="BY54" s="214"/>
      <c r="BZ54" s="214"/>
      <c r="CA54" s="214"/>
      <c r="CB54" s="213"/>
      <c r="CC54" s="213"/>
      <c r="CD54" s="214"/>
      <c r="CE54" s="214"/>
      <c r="CF54" s="214"/>
      <c r="CG54" s="214"/>
      <c r="CH54" s="214"/>
      <c r="CI54" s="214"/>
      <c r="CJ54" s="214"/>
      <c r="CK54" s="214"/>
      <c r="CL54" s="214"/>
      <c r="CM54" s="214"/>
      <c r="CN54" s="214"/>
    </row>
    <row r="55" spans="1:93" ht="18" customHeight="1">
      <c r="A55" s="482" t="s">
        <v>165</v>
      </c>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row>
    <row r="56" spans="1:93" ht="18" customHeight="1">
      <c r="A56" s="475" t="s">
        <v>153</v>
      </c>
      <c r="B56" s="476"/>
      <c r="C56" s="476"/>
      <c r="D56" s="476"/>
      <c r="E56" s="476"/>
      <c r="F56" s="476"/>
      <c r="G56" s="476"/>
      <c r="H56" s="476"/>
      <c r="I56" s="476"/>
      <c r="J56" s="476"/>
      <c r="K56" s="488"/>
      <c r="L56" s="483" t="s">
        <v>148</v>
      </c>
      <c r="M56" s="484"/>
      <c r="N56" s="484"/>
      <c r="O56" s="422"/>
      <c r="P56" s="422"/>
      <c r="Q56" s="422"/>
      <c r="R56" s="422"/>
      <c r="S56" s="422"/>
      <c r="T56" s="422"/>
      <c r="U56" s="422"/>
      <c r="V56" s="422"/>
      <c r="W56" s="422"/>
      <c r="X56" s="422"/>
      <c r="Y56" s="484" t="s">
        <v>128</v>
      </c>
      <c r="Z56" s="484"/>
      <c r="AA56" s="484"/>
      <c r="AB56" s="422"/>
      <c r="AC56" s="422"/>
      <c r="AD56" s="422"/>
      <c r="AE56" s="422"/>
      <c r="AF56" s="422"/>
      <c r="AG56" s="422"/>
      <c r="AH56" s="422"/>
      <c r="AI56" s="422"/>
      <c r="AJ56" s="422"/>
      <c r="AK56" s="422"/>
      <c r="AL56" s="217"/>
      <c r="AM56" s="217"/>
      <c r="AN56" s="217"/>
      <c r="AO56" s="217"/>
      <c r="AP56" s="217"/>
      <c r="AQ56" s="217"/>
      <c r="AR56" s="217"/>
      <c r="AS56" s="217"/>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9"/>
      <c r="CH56" s="219"/>
      <c r="CI56" s="219"/>
      <c r="CJ56" s="219"/>
      <c r="CK56" s="219"/>
      <c r="CL56" s="219"/>
      <c r="CM56" s="219"/>
      <c r="CN56" s="220"/>
    </row>
    <row r="57" spans="1:93" ht="45" customHeight="1">
      <c r="A57" s="477"/>
      <c r="B57" s="478"/>
      <c r="C57" s="478"/>
      <c r="D57" s="478"/>
      <c r="E57" s="478"/>
      <c r="F57" s="478"/>
      <c r="G57" s="478"/>
      <c r="H57" s="478"/>
      <c r="I57" s="478"/>
      <c r="J57" s="478"/>
      <c r="K57" s="489"/>
      <c r="L57" s="485"/>
      <c r="M57" s="461"/>
      <c r="N57" s="461"/>
      <c r="O57" s="461"/>
      <c r="P57" s="461"/>
      <c r="Q57" s="461"/>
      <c r="R57" s="461"/>
      <c r="S57" s="461"/>
      <c r="T57" s="461"/>
      <c r="U57" s="461"/>
      <c r="V57" s="461"/>
      <c r="W57" s="461"/>
      <c r="X57" s="461"/>
      <c r="Y57" s="461"/>
      <c r="Z57" s="461"/>
      <c r="AA57" s="461"/>
      <c r="AB57" s="462"/>
      <c r="AC57" s="460"/>
      <c r="AD57" s="461"/>
      <c r="AE57" s="461"/>
      <c r="AF57" s="461"/>
      <c r="AG57" s="461"/>
      <c r="AH57" s="461"/>
      <c r="AI57" s="461"/>
      <c r="AJ57" s="461"/>
      <c r="AK57" s="461"/>
      <c r="AL57" s="461"/>
      <c r="AM57" s="461"/>
      <c r="AN57" s="461"/>
      <c r="AO57" s="461"/>
      <c r="AP57" s="461"/>
      <c r="AQ57" s="461"/>
      <c r="AR57" s="461"/>
      <c r="AS57" s="462"/>
      <c r="AT57" s="461"/>
      <c r="AU57" s="461"/>
      <c r="AV57" s="461"/>
      <c r="AW57" s="461"/>
      <c r="AX57" s="461"/>
      <c r="AY57" s="461"/>
      <c r="AZ57" s="461"/>
      <c r="BA57" s="461"/>
      <c r="BB57" s="461"/>
      <c r="BC57" s="461"/>
      <c r="BD57" s="461"/>
      <c r="BE57" s="461"/>
      <c r="BF57" s="461"/>
      <c r="BG57" s="461"/>
      <c r="BH57" s="461"/>
      <c r="BI57" s="461"/>
      <c r="BJ57" s="461"/>
      <c r="BK57" s="461"/>
      <c r="BL57" s="461"/>
      <c r="BM57" s="461"/>
      <c r="BN57" s="461"/>
      <c r="BO57" s="461"/>
      <c r="BP57" s="461"/>
      <c r="BQ57" s="461"/>
      <c r="BR57" s="461"/>
      <c r="BS57" s="461"/>
      <c r="BT57" s="461"/>
      <c r="BU57" s="461"/>
      <c r="BV57" s="461"/>
      <c r="BW57" s="461"/>
      <c r="BX57" s="461"/>
      <c r="BY57" s="461"/>
      <c r="BZ57" s="461"/>
      <c r="CA57" s="461"/>
      <c r="CB57" s="461"/>
      <c r="CC57" s="461"/>
      <c r="CD57" s="461"/>
      <c r="CE57" s="461"/>
      <c r="CF57" s="461"/>
      <c r="CG57" s="461"/>
      <c r="CH57" s="461"/>
      <c r="CI57" s="461"/>
      <c r="CJ57" s="461"/>
      <c r="CK57" s="461"/>
      <c r="CL57" s="461"/>
      <c r="CM57" s="461"/>
      <c r="CN57" s="499"/>
      <c r="CO57" s="192"/>
    </row>
    <row r="58" spans="1:93" ht="45" customHeight="1">
      <c r="A58" s="467"/>
      <c r="B58" s="468"/>
      <c r="C58" s="468"/>
      <c r="D58" s="468"/>
      <c r="E58" s="468"/>
      <c r="F58" s="468"/>
      <c r="G58" s="468"/>
      <c r="H58" s="468"/>
      <c r="I58" s="468"/>
      <c r="J58" s="468"/>
      <c r="K58" s="469"/>
      <c r="L58" s="472"/>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c r="BQ58" s="473"/>
      <c r="BR58" s="473"/>
      <c r="BS58" s="473"/>
      <c r="BT58" s="473"/>
      <c r="BU58" s="473"/>
      <c r="BV58" s="473"/>
      <c r="BW58" s="473"/>
      <c r="BX58" s="473"/>
      <c r="BY58" s="473"/>
      <c r="BZ58" s="473"/>
      <c r="CA58" s="473"/>
      <c r="CB58" s="473"/>
      <c r="CC58" s="473"/>
      <c r="CD58" s="473"/>
      <c r="CE58" s="473"/>
      <c r="CF58" s="473"/>
      <c r="CG58" s="473"/>
      <c r="CH58" s="473"/>
      <c r="CI58" s="473"/>
      <c r="CJ58" s="473"/>
      <c r="CK58" s="473"/>
      <c r="CL58" s="473"/>
      <c r="CM58" s="473"/>
      <c r="CN58" s="474"/>
      <c r="CO58" s="192"/>
    </row>
    <row r="59" spans="1:93" ht="33" customHeight="1">
      <c r="A59" s="437" t="s">
        <v>40</v>
      </c>
      <c r="B59" s="354"/>
      <c r="C59" s="354"/>
      <c r="D59" s="354"/>
      <c r="E59" s="354"/>
      <c r="F59" s="354"/>
      <c r="G59" s="354"/>
      <c r="H59" s="354"/>
      <c r="I59" s="354"/>
      <c r="J59" s="354"/>
      <c r="K59" s="355"/>
      <c r="L59" s="463" t="s">
        <v>157</v>
      </c>
      <c r="M59" s="347"/>
      <c r="N59" s="347"/>
      <c r="O59" s="464" t="s">
        <v>180</v>
      </c>
      <c r="P59" s="465"/>
      <c r="Q59" s="465"/>
      <c r="R59" s="465"/>
      <c r="S59" s="465"/>
      <c r="T59" s="465"/>
      <c r="U59" s="465"/>
      <c r="V59" s="465"/>
      <c r="W59" s="465"/>
      <c r="X59" s="465"/>
      <c r="Y59" s="465"/>
      <c r="Z59" s="465"/>
      <c r="AA59" s="465"/>
      <c r="AB59" s="465"/>
      <c r="AC59" s="221"/>
      <c r="AD59" s="221"/>
      <c r="AE59" s="221"/>
      <c r="AF59" s="221"/>
      <c r="AG59" s="221"/>
      <c r="AH59" s="221"/>
      <c r="AI59" s="221"/>
      <c r="AJ59" s="221"/>
      <c r="AK59" s="221"/>
      <c r="AL59" s="221"/>
      <c r="AM59" s="221"/>
      <c r="AN59" s="221"/>
      <c r="AO59" s="221"/>
      <c r="AP59" s="221"/>
      <c r="AQ59" s="221"/>
      <c r="AR59" s="221"/>
      <c r="AS59" s="221"/>
      <c r="AT59" s="437" t="s">
        <v>166</v>
      </c>
      <c r="AU59" s="354"/>
      <c r="AV59" s="354"/>
      <c r="AW59" s="354"/>
      <c r="AX59" s="354"/>
      <c r="AY59" s="354"/>
      <c r="AZ59" s="354"/>
      <c r="BA59" s="354"/>
      <c r="BB59" s="354"/>
      <c r="BC59" s="354"/>
      <c r="BD59" s="355"/>
      <c r="BE59" s="466"/>
      <c r="BF59" s="349"/>
      <c r="BG59" s="349"/>
      <c r="BH59" s="349"/>
      <c r="BI59" s="349"/>
      <c r="BJ59" s="349"/>
      <c r="BK59" s="349"/>
      <c r="BL59" s="349"/>
      <c r="BM59" s="349"/>
      <c r="BN59" s="349"/>
      <c r="BO59" s="349"/>
      <c r="BP59" s="349"/>
      <c r="BQ59" s="349"/>
      <c r="BR59" s="349"/>
      <c r="BS59" s="351" t="s">
        <v>9</v>
      </c>
      <c r="BT59" s="351"/>
      <c r="BU59" s="351"/>
      <c r="BV59" s="351"/>
      <c r="BW59" s="351"/>
      <c r="BX59" s="91"/>
      <c r="BY59" s="91"/>
      <c r="BZ59" s="91"/>
      <c r="CA59" s="91"/>
      <c r="CB59" s="91"/>
      <c r="CC59" s="91"/>
      <c r="CD59" s="91"/>
      <c r="CE59" s="91"/>
      <c r="CF59" s="91"/>
      <c r="CG59" s="91"/>
      <c r="CH59" s="91"/>
      <c r="CI59" s="91"/>
      <c r="CJ59" s="91"/>
      <c r="CK59" s="91"/>
      <c r="CL59" s="91"/>
      <c r="CM59" s="91"/>
      <c r="CN59" s="222"/>
    </row>
    <row r="60" spans="1:93" ht="37.5" customHeight="1">
      <c r="A60" s="454" t="s">
        <v>41</v>
      </c>
      <c r="B60" s="455"/>
      <c r="C60" s="455"/>
      <c r="D60" s="455"/>
      <c r="E60" s="455"/>
      <c r="F60" s="455"/>
      <c r="G60" s="455"/>
      <c r="H60" s="455"/>
      <c r="I60" s="455"/>
      <c r="J60" s="455"/>
      <c r="K60" s="456"/>
      <c r="L60" s="319" t="s">
        <v>4</v>
      </c>
      <c r="M60" s="320"/>
      <c r="N60" s="320"/>
      <c r="O60" s="342" t="s">
        <v>69</v>
      </c>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3"/>
      <c r="AP60" s="319" t="s">
        <v>4</v>
      </c>
      <c r="AQ60" s="320"/>
      <c r="AR60" s="320"/>
      <c r="AS60" s="342" t="s">
        <v>303</v>
      </c>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3"/>
      <c r="BQ60" s="319" t="s">
        <v>4</v>
      </c>
      <c r="BR60" s="320"/>
      <c r="BS60" s="320"/>
      <c r="BT60" s="344" t="s">
        <v>304</v>
      </c>
      <c r="BU60" s="344"/>
      <c r="BV60" s="344"/>
      <c r="BW60" s="344"/>
      <c r="BX60" s="344"/>
      <c r="BY60" s="344"/>
      <c r="BZ60" s="344"/>
      <c r="CA60" s="344"/>
      <c r="CB60" s="344"/>
      <c r="CC60" s="344"/>
      <c r="CD60" s="344"/>
      <c r="CE60" s="344"/>
      <c r="CF60" s="344"/>
      <c r="CG60" s="344"/>
      <c r="CH60" s="344"/>
      <c r="CI60" s="344"/>
      <c r="CJ60" s="344"/>
      <c r="CK60" s="344"/>
      <c r="CL60" s="344"/>
      <c r="CM60" s="344"/>
      <c r="CN60" s="398"/>
    </row>
    <row r="61" spans="1:93" ht="63" customHeight="1">
      <c r="A61" s="457"/>
      <c r="B61" s="458"/>
      <c r="C61" s="458"/>
      <c r="D61" s="458"/>
      <c r="E61" s="458"/>
      <c r="F61" s="458"/>
      <c r="G61" s="458"/>
      <c r="H61" s="458"/>
      <c r="I61" s="458"/>
      <c r="J61" s="458"/>
      <c r="K61" s="459"/>
      <c r="L61" s="322" t="s">
        <v>305</v>
      </c>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99"/>
      <c r="AP61" s="322" t="s">
        <v>306</v>
      </c>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400" t="s">
        <v>307</v>
      </c>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2"/>
    </row>
    <row r="62" spans="1:93" ht="37.5" customHeight="1">
      <c r="A62" s="454" t="s">
        <v>143</v>
      </c>
      <c r="B62" s="455"/>
      <c r="C62" s="455"/>
      <c r="D62" s="455"/>
      <c r="E62" s="455"/>
      <c r="F62" s="455"/>
      <c r="G62" s="455"/>
      <c r="H62" s="455"/>
      <c r="I62" s="455"/>
      <c r="J62" s="455"/>
      <c r="K62" s="456"/>
      <c r="L62" s="319" t="s">
        <v>4</v>
      </c>
      <c r="M62" s="320"/>
      <c r="N62" s="320"/>
      <c r="O62" s="342" t="s">
        <v>144</v>
      </c>
      <c r="P62" s="342"/>
      <c r="Q62" s="342"/>
      <c r="R62" s="342"/>
      <c r="S62" s="342"/>
      <c r="T62" s="342"/>
      <c r="U62" s="342"/>
      <c r="V62" s="342"/>
      <c r="W62" s="342"/>
      <c r="X62" s="342"/>
      <c r="Y62" s="342"/>
      <c r="Z62" s="342"/>
      <c r="AA62" s="342"/>
      <c r="AB62" s="342"/>
      <c r="AC62" s="342"/>
      <c r="AD62" s="342"/>
      <c r="AE62" s="342"/>
      <c r="AF62" s="342"/>
      <c r="AG62" s="342"/>
      <c r="AH62" s="342"/>
      <c r="AI62" s="343"/>
      <c r="AJ62" s="319" t="s">
        <v>4</v>
      </c>
      <c r="AK62" s="320"/>
      <c r="AL62" s="320"/>
      <c r="AM62" s="344" t="s">
        <v>204</v>
      </c>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19" t="s">
        <v>4</v>
      </c>
      <c r="BJ62" s="320"/>
      <c r="BK62" s="320"/>
      <c r="BL62" s="318" t="s">
        <v>308</v>
      </c>
      <c r="BM62" s="318"/>
      <c r="BN62" s="318"/>
      <c r="BO62" s="318"/>
      <c r="BP62" s="318"/>
      <c r="BQ62" s="318"/>
      <c r="BR62" s="318"/>
      <c r="BS62" s="318"/>
      <c r="BT62" s="318"/>
      <c r="BU62" s="318"/>
      <c r="BV62" s="318"/>
      <c r="BW62" s="318"/>
      <c r="BX62" s="318"/>
      <c r="BY62" s="319" t="s">
        <v>4</v>
      </c>
      <c r="BZ62" s="320"/>
      <c r="CA62" s="320"/>
      <c r="CB62" s="318" t="s">
        <v>309</v>
      </c>
      <c r="CC62" s="318"/>
      <c r="CD62" s="318"/>
      <c r="CE62" s="318"/>
      <c r="CF62" s="318"/>
      <c r="CG62" s="318"/>
      <c r="CH62" s="318"/>
      <c r="CI62" s="318"/>
      <c r="CJ62" s="318"/>
      <c r="CK62" s="318"/>
      <c r="CL62" s="318"/>
      <c r="CM62" s="318"/>
      <c r="CN62" s="321"/>
    </row>
    <row r="63" spans="1:93" ht="37.5" customHeight="1">
      <c r="A63" s="457"/>
      <c r="B63" s="458"/>
      <c r="C63" s="458"/>
      <c r="D63" s="458"/>
      <c r="E63" s="458"/>
      <c r="F63" s="458"/>
      <c r="G63" s="458"/>
      <c r="H63" s="458"/>
      <c r="I63" s="458"/>
      <c r="J63" s="458"/>
      <c r="K63" s="459"/>
      <c r="L63" s="322" t="s">
        <v>310</v>
      </c>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2" t="s">
        <v>311</v>
      </c>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4"/>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6"/>
    </row>
    <row r="64" spans="1:93" ht="40.5" customHeight="1">
      <c r="A64" s="475" t="s">
        <v>145</v>
      </c>
      <c r="B64" s="476"/>
      <c r="C64" s="476"/>
      <c r="D64" s="476"/>
      <c r="E64" s="476"/>
      <c r="F64" s="476"/>
      <c r="G64" s="476"/>
      <c r="H64" s="476"/>
      <c r="I64" s="476"/>
      <c r="J64" s="476"/>
      <c r="K64" s="476"/>
      <c r="L64" s="319" t="s">
        <v>4</v>
      </c>
      <c r="M64" s="320"/>
      <c r="N64" s="320"/>
      <c r="O64" s="479" t="s">
        <v>70</v>
      </c>
      <c r="P64" s="480"/>
      <c r="Q64" s="480"/>
      <c r="R64" s="480"/>
      <c r="S64" s="480"/>
      <c r="T64" s="480"/>
      <c r="U64" s="480"/>
      <c r="V64" s="480"/>
      <c r="W64" s="480"/>
      <c r="X64" s="480"/>
      <c r="Y64" s="480"/>
      <c r="Z64" s="480"/>
      <c r="AA64" s="480"/>
      <c r="AB64" s="481"/>
      <c r="AC64" s="320" t="s">
        <v>4</v>
      </c>
      <c r="AD64" s="320"/>
      <c r="AE64" s="320"/>
      <c r="AF64" s="479" t="s">
        <v>71</v>
      </c>
      <c r="AG64" s="479"/>
      <c r="AH64" s="479"/>
      <c r="AI64" s="479"/>
      <c r="AJ64" s="479"/>
      <c r="AK64" s="479"/>
      <c r="AL64" s="479"/>
      <c r="AM64" s="479"/>
      <c r="AN64" s="479"/>
      <c r="AO64" s="479"/>
      <c r="AP64" s="479"/>
      <c r="AQ64" s="479"/>
      <c r="AR64" s="479"/>
      <c r="AS64" s="487"/>
      <c r="AT64" s="337" t="s">
        <v>77</v>
      </c>
      <c r="AU64" s="338"/>
      <c r="AV64" s="338"/>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38"/>
      <c r="BU64" s="338"/>
      <c r="BV64" s="338"/>
      <c r="BW64" s="338"/>
      <c r="BX64" s="338"/>
      <c r="BY64" s="338"/>
      <c r="BZ64" s="338"/>
      <c r="CA64" s="338"/>
      <c r="CB64" s="338"/>
      <c r="CC64" s="338"/>
      <c r="CD64" s="338"/>
      <c r="CE64" s="338"/>
      <c r="CF64" s="338"/>
      <c r="CG64" s="338"/>
      <c r="CH64" s="338"/>
      <c r="CI64" s="338"/>
      <c r="CJ64" s="338"/>
      <c r="CK64" s="338"/>
      <c r="CL64" s="338"/>
      <c r="CM64" s="338"/>
      <c r="CN64" s="339"/>
    </row>
    <row r="65" spans="1:92" ht="22.5" customHeight="1">
      <c r="A65" s="477"/>
      <c r="B65" s="478"/>
      <c r="C65" s="478"/>
      <c r="D65" s="478"/>
      <c r="E65" s="478"/>
      <c r="F65" s="478"/>
      <c r="G65" s="478"/>
      <c r="H65" s="478"/>
      <c r="I65" s="478"/>
      <c r="J65" s="478"/>
      <c r="K65" s="478"/>
      <c r="L65" s="223"/>
      <c r="M65" s="73"/>
      <c r="N65" s="73"/>
      <c r="O65" s="73"/>
      <c r="P65" s="73"/>
      <c r="Q65" s="73"/>
      <c r="R65" s="73"/>
      <c r="S65" s="73"/>
      <c r="T65" s="73"/>
      <c r="U65" s="73"/>
      <c r="V65" s="73"/>
      <c r="W65" s="73"/>
      <c r="X65" s="73"/>
      <c r="Y65" s="73"/>
      <c r="Z65" s="73"/>
      <c r="AA65" s="73"/>
      <c r="AB65" s="224"/>
      <c r="AC65" s="428" t="s">
        <v>167</v>
      </c>
      <c r="AD65" s="429"/>
      <c r="AE65" s="429"/>
      <c r="AF65" s="429"/>
      <c r="AG65" s="429"/>
      <c r="AH65" s="429"/>
      <c r="AI65" s="429"/>
      <c r="AJ65" s="429"/>
      <c r="AK65" s="429"/>
      <c r="AL65" s="429"/>
      <c r="AM65" s="429"/>
      <c r="AN65" s="429"/>
      <c r="AO65" s="429"/>
      <c r="AP65" s="429"/>
      <c r="AQ65" s="429"/>
      <c r="AR65" s="429"/>
      <c r="AS65" s="430"/>
      <c r="AT65" s="340" t="s">
        <v>54</v>
      </c>
      <c r="AU65" s="341"/>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345" t="s">
        <v>127</v>
      </c>
      <c r="CN65" s="346"/>
    </row>
    <row r="66" spans="1:92" ht="22.5" customHeight="1">
      <c r="A66" s="477"/>
      <c r="B66" s="478"/>
      <c r="C66" s="478"/>
      <c r="D66" s="478"/>
      <c r="E66" s="478"/>
      <c r="F66" s="478"/>
      <c r="G66" s="478"/>
      <c r="H66" s="478"/>
      <c r="I66" s="478"/>
      <c r="J66" s="478"/>
      <c r="K66" s="478"/>
      <c r="L66" s="223"/>
      <c r="M66" s="73"/>
      <c r="N66" s="73"/>
      <c r="O66" s="73"/>
      <c r="P66" s="73"/>
      <c r="Q66" s="73"/>
      <c r="R66" s="73"/>
      <c r="S66" s="73"/>
      <c r="T66" s="73"/>
      <c r="U66" s="73"/>
      <c r="V66" s="73"/>
      <c r="W66" s="73"/>
      <c r="X66" s="73"/>
      <c r="Y66" s="73"/>
      <c r="Z66" s="73"/>
      <c r="AA66" s="73"/>
      <c r="AB66" s="224"/>
      <c r="AC66" s="431"/>
      <c r="AD66" s="432"/>
      <c r="AE66" s="432"/>
      <c r="AF66" s="432"/>
      <c r="AG66" s="432"/>
      <c r="AH66" s="432"/>
      <c r="AI66" s="432"/>
      <c r="AJ66" s="432"/>
      <c r="AK66" s="432"/>
      <c r="AL66" s="432"/>
      <c r="AM66" s="432"/>
      <c r="AN66" s="432"/>
      <c r="AO66" s="432"/>
      <c r="AP66" s="432"/>
      <c r="AQ66" s="432"/>
      <c r="AR66" s="432"/>
      <c r="AS66" s="433"/>
      <c r="AT66" s="334" t="s">
        <v>54</v>
      </c>
      <c r="AU66" s="335"/>
      <c r="AV66" s="336"/>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D66" s="336"/>
      <c r="CE66" s="336"/>
      <c r="CF66" s="336"/>
      <c r="CG66" s="336"/>
      <c r="CH66" s="336"/>
      <c r="CI66" s="336"/>
      <c r="CJ66" s="336"/>
      <c r="CK66" s="336"/>
      <c r="CL66" s="336"/>
      <c r="CM66" s="492" t="s">
        <v>127</v>
      </c>
      <c r="CN66" s="493"/>
    </row>
    <row r="67" spans="1:92" ht="22.5" customHeight="1">
      <c r="A67" s="467"/>
      <c r="B67" s="468"/>
      <c r="C67" s="468"/>
      <c r="D67" s="468"/>
      <c r="E67" s="468"/>
      <c r="F67" s="468"/>
      <c r="G67" s="468"/>
      <c r="H67" s="468"/>
      <c r="I67" s="468"/>
      <c r="J67" s="468"/>
      <c r="K67" s="468"/>
      <c r="L67" s="225"/>
      <c r="M67" s="226"/>
      <c r="N67" s="226"/>
      <c r="O67" s="226"/>
      <c r="P67" s="226"/>
      <c r="Q67" s="226"/>
      <c r="R67" s="226"/>
      <c r="S67" s="226"/>
      <c r="T67" s="226"/>
      <c r="U67" s="226"/>
      <c r="V67" s="226"/>
      <c r="W67" s="226"/>
      <c r="X67" s="226"/>
      <c r="Y67" s="226"/>
      <c r="Z67" s="226"/>
      <c r="AA67" s="226"/>
      <c r="AB67" s="227"/>
      <c r="AC67" s="434"/>
      <c r="AD67" s="435"/>
      <c r="AE67" s="435"/>
      <c r="AF67" s="435"/>
      <c r="AG67" s="435"/>
      <c r="AH67" s="435"/>
      <c r="AI67" s="435"/>
      <c r="AJ67" s="435"/>
      <c r="AK67" s="435"/>
      <c r="AL67" s="435"/>
      <c r="AM67" s="435"/>
      <c r="AN67" s="435"/>
      <c r="AO67" s="435"/>
      <c r="AP67" s="435"/>
      <c r="AQ67" s="435"/>
      <c r="AR67" s="435"/>
      <c r="AS67" s="436"/>
      <c r="AT67" s="494" t="s">
        <v>54</v>
      </c>
      <c r="AU67" s="495"/>
      <c r="AV67" s="496"/>
      <c r="AW67" s="496"/>
      <c r="AX67" s="496"/>
      <c r="AY67" s="496"/>
      <c r="AZ67" s="496"/>
      <c r="BA67" s="496"/>
      <c r="BB67" s="496"/>
      <c r="BC67" s="496"/>
      <c r="BD67" s="496"/>
      <c r="BE67" s="496"/>
      <c r="BF67" s="496"/>
      <c r="BG67" s="496"/>
      <c r="BH67" s="496"/>
      <c r="BI67" s="496"/>
      <c r="BJ67" s="496"/>
      <c r="BK67" s="496"/>
      <c r="BL67" s="496"/>
      <c r="BM67" s="496"/>
      <c r="BN67" s="496"/>
      <c r="BO67" s="496"/>
      <c r="BP67" s="496"/>
      <c r="BQ67" s="496"/>
      <c r="BR67" s="496"/>
      <c r="BS67" s="496"/>
      <c r="BT67" s="496"/>
      <c r="BU67" s="496"/>
      <c r="BV67" s="496"/>
      <c r="BW67" s="496"/>
      <c r="BX67" s="496"/>
      <c r="BY67" s="496"/>
      <c r="BZ67" s="496"/>
      <c r="CA67" s="496"/>
      <c r="CB67" s="496"/>
      <c r="CC67" s="496"/>
      <c r="CD67" s="496"/>
      <c r="CE67" s="496"/>
      <c r="CF67" s="496"/>
      <c r="CG67" s="496"/>
      <c r="CH67" s="496"/>
      <c r="CI67" s="496"/>
      <c r="CJ67" s="496"/>
      <c r="CK67" s="496"/>
      <c r="CL67" s="496"/>
      <c r="CM67" s="497" t="s">
        <v>127</v>
      </c>
      <c r="CN67" s="498"/>
    </row>
    <row r="68" spans="1:92" ht="22.5" customHeight="1">
      <c r="A68" s="83"/>
      <c r="B68" s="83"/>
      <c r="C68" s="83"/>
      <c r="D68" s="84"/>
      <c r="E68" s="84"/>
      <c r="F68" s="228"/>
      <c r="G68" s="228"/>
      <c r="H68" s="228"/>
      <c r="I68" s="84"/>
      <c r="J68" s="84"/>
      <c r="K68" s="73"/>
      <c r="L68" s="73"/>
      <c r="M68" s="73"/>
      <c r="N68" s="73"/>
      <c r="O68" s="73"/>
      <c r="P68" s="73"/>
      <c r="Q68" s="73"/>
      <c r="R68" s="73"/>
      <c r="S68" s="73"/>
      <c r="T68" s="73"/>
      <c r="U68" s="73"/>
      <c r="V68" s="73"/>
      <c r="W68" s="73"/>
      <c r="X68" s="73"/>
      <c r="Y68" s="73"/>
      <c r="Z68" s="73"/>
      <c r="AA68" s="73"/>
      <c r="AB68" s="73"/>
      <c r="AC68" s="73"/>
      <c r="AP68" s="73"/>
      <c r="AQ68" s="73"/>
      <c r="AR68" s="73"/>
      <c r="BI68" s="86"/>
      <c r="BJ68" s="86"/>
      <c r="BK68" s="86"/>
      <c r="BL68" s="86"/>
      <c r="BM68" s="86"/>
      <c r="BN68" s="86"/>
      <c r="BP68" s="86"/>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row>
    <row r="69" spans="1:92" ht="22.5" customHeight="1">
      <c r="A69" s="109"/>
      <c r="B69" s="109"/>
      <c r="C69" s="109"/>
      <c r="D69" s="109"/>
      <c r="E69" s="109"/>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229"/>
      <c r="AT69" s="77"/>
      <c r="AU69" s="77"/>
      <c r="AV69" s="77"/>
      <c r="AW69" s="78"/>
      <c r="AX69" s="78"/>
      <c r="AY69" s="78"/>
      <c r="AZ69" s="78"/>
      <c r="BA69" s="78"/>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80"/>
      <c r="CE69" s="80"/>
      <c r="CF69" s="80"/>
      <c r="CG69" s="80"/>
      <c r="CH69" s="80"/>
      <c r="CI69" s="80"/>
      <c r="CJ69" s="80"/>
      <c r="CK69" s="80"/>
      <c r="CL69" s="80"/>
      <c r="CM69" s="80"/>
      <c r="CN69" s="80"/>
    </row>
    <row r="70" spans="1:92" ht="45" customHeight="1">
      <c r="A70" s="327" t="s">
        <v>168</v>
      </c>
      <c r="B70" s="327"/>
      <c r="C70" s="327"/>
      <c r="D70" s="327"/>
      <c r="E70" s="327"/>
      <c r="F70" s="327"/>
      <c r="G70" s="327"/>
      <c r="H70" s="327"/>
      <c r="I70" s="327"/>
      <c r="J70" s="327"/>
      <c r="K70" s="327"/>
      <c r="L70" s="327"/>
      <c r="M70" s="327"/>
      <c r="N70" s="327"/>
      <c r="O70" s="327"/>
      <c r="P70" s="327"/>
      <c r="Q70" s="327"/>
      <c r="R70" s="327"/>
      <c r="S70" s="327"/>
      <c r="T70" s="327"/>
      <c r="U70" s="327"/>
      <c r="V70" s="327"/>
      <c r="W70" s="327"/>
      <c r="X70" s="328"/>
      <c r="Y70" s="329" t="str">
        <f>IF('定型様式1｜総括表'!V48=0,"",'定型様式1｜総括表'!V48)</f>
        <v/>
      </c>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c r="BI70" s="330"/>
      <c r="BJ70" s="330"/>
      <c r="BK70" s="330"/>
      <c r="BL70" s="330"/>
      <c r="BM70" s="330"/>
      <c r="BN70" s="330"/>
      <c r="BO70" s="331"/>
      <c r="BP70" s="332" t="s">
        <v>125</v>
      </c>
      <c r="BQ70" s="333"/>
      <c r="BR70" s="333"/>
      <c r="BS70" s="333"/>
      <c r="BT70" s="333"/>
      <c r="BU70" s="333"/>
      <c r="BV70" s="333"/>
      <c r="BW70" s="333"/>
      <c r="BX70" s="333"/>
      <c r="BY70" s="333"/>
      <c r="BZ70" s="333"/>
      <c r="CA70" s="333"/>
      <c r="CB70" s="333"/>
      <c r="CC70" s="333"/>
      <c r="CD70" s="333"/>
      <c r="CE70" s="333"/>
      <c r="CF70" s="333"/>
      <c r="CG70" s="333"/>
      <c r="CH70" s="333"/>
      <c r="CI70" s="333"/>
      <c r="CJ70" s="333"/>
      <c r="CK70" s="333"/>
      <c r="CL70" s="333"/>
      <c r="CM70" s="333"/>
      <c r="CN70" s="333"/>
    </row>
    <row r="71" spans="1:92" ht="22.5" customHeight="1">
      <c r="A71" s="83"/>
      <c r="B71" s="83"/>
      <c r="C71" s="83"/>
      <c r="D71" s="84"/>
      <c r="E71" s="84"/>
      <c r="F71" s="85"/>
      <c r="G71" s="85"/>
      <c r="H71" s="85"/>
      <c r="I71" s="84"/>
      <c r="J71" s="84"/>
      <c r="K71" s="73"/>
      <c r="L71" s="73"/>
      <c r="M71" s="73"/>
      <c r="N71" s="73"/>
      <c r="O71" s="73"/>
      <c r="P71" s="73"/>
      <c r="Q71" s="73"/>
      <c r="R71" s="73"/>
      <c r="S71" s="73"/>
      <c r="T71" s="73"/>
      <c r="U71" s="73"/>
      <c r="V71" s="73"/>
      <c r="W71" s="73"/>
      <c r="X71" s="73"/>
      <c r="Y71" s="73"/>
      <c r="Z71" s="73"/>
      <c r="AA71" s="73"/>
      <c r="AB71" s="73"/>
      <c r="AC71" s="73"/>
      <c r="AP71" s="73"/>
      <c r="AQ71" s="73"/>
      <c r="AR71" s="73"/>
      <c r="BI71" s="86"/>
      <c r="BJ71" s="86"/>
      <c r="BK71" s="86"/>
      <c r="BL71" s="86"/>
      <c r="BM71" s="86"/>
      <c r="BN71" s="86"/>
      <c r="BP71" s="86"/>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row>
    <row r="72" spans="1:92" ht="22.5" customHeight="1">
      <c r="A72" s="83"/>
      <c r="B72" s="83"/>
      <c r="C72" s="83"/>
      <c r="D72" s="84"/>
      <c r="E72" s="84"/>
      <c r="F72" s="85"/>
      <c r="G72" s="85"/>
      <c r="H72" s="85"/>
      <c r="I72" s="84"/>
      <c r="J72" s="84"/>
      <c r="K72" s="73"/>
      <c r="L72" s="73"/>
      <c r="M72" s="73"/>
      <c r="N72" s="73"/>
      <c r="O72" s="73"/>
      <c r="P72" s="73"/>
      <c r="Q72" s="73"/>
      <c r="R72" s="73"/>
      <c r="S72" s="73"/>
      <c r="T72" s="73"/>
      <c r="U72" s="73"/>
      <c r="V72" s="73"/>
      <c r="W72" s="73"/>
      <c r="X72" s="73"/>
      <c r="Y72" s="73"/>
      <c r="Z72" s="73"/>
      <c r="AA72" s="73"/>
      <c r="AB72" s="73"/>
      <c r="AC72" s="73"/>
      <c r="AP72" s="73"/>
      <c r="AQ72" s="73"/>
      <c r="AR72" s="73"/>
      <c r="BI72" s="86"/>
      <c r="BJ72" s="86"/>
      <c r="BK72" s="86"/>
      <c r="BL72" s="86"/>
      <c r="BM72" s="86"/>
      <c r="BN72" s="86"/>
      <c r="BP72" s="86"/>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row>
    <row r="73" spans="1:92" ht="22.5" customHeight="1">
      <c r="A73" s="83"/>
      <c r="B73" s="83"/>
      <c r="C73" s="83"/>
      <c r="D73" s="84"/>
      <c r="E73" s="84"/>
      <c r="F73" s="85"/>
      <c r="G73" s="85"/>
      <c r="H73" s="85"/>
      <c r="I73" s="84"/>
      <c r="J73" s="84"/>
      <c r="K73" s="73"/>
      <c r="L73" s="73"/>
      <c r="M73" s="73"/>
      <c r="N73" s="73"/>
      <c r="O73" s="73"/>
      <c r="P73" s="73"/>
      <c r="Q73" s="73"/>
      <c r="R73" s="73"/>
      <c r="S73" s="73"/>
      <c r="T73" s="73"/>
      <c r="U73" s="73"/>
      <c r="V73" s="73"/>
      <c r="W73" s="73"/>
      <c r="X73" s="73"/>
      <c r="Y73" s="73"/>
      <c r="Z73" s="73"/>
      <c r="AA73" s="73"/>
      <c r="AB73" s="73"/>
      <c r="AC73" s="73"/>
      <c r="AP73" s="73"/>
      <c r="AQ73" s="73"/>
      <c r="AR73" s="73"/>
      <c r="BI73" s="86"/>
      <c r="BJ73" s="86"/>
      <c r="BK73" s="86"/>
      <c r="BL73" s="86"/>
      <c r="BM73" s="86"/>
      <c r="BN73" s="86"/>
      <c r="BP73" s="86"/>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row>
    <row r="74" spans="1:92" ht="18.75" customHeight="1">
      <c r="A74" s="352" t="s">
        <v>298</v>
      </c>
      <c r="B74" s="352"/>
      <c r="C74" s="352"/>
      <c r="D74" s="352"/>
      <c r="E74" s="352"/>
      <c r="F74" s="352"/>
      <c r="G74" s="352"/>
      <c r="H74" s="352"/>
      <c r="I74" s="352"/>
      <c r="J74" s="352"/>
      <c r="K74" s="352"/>
      <c r="L74" s="352"/>
      <c r="M74" s="352"/>
      <c r="N74" s="352"/>
      <c r="O74" s="352"/>
      <c r="P74" s="352"/>
      <c r="Q74" s="352"/>
      <c r="R74" s="352"/>
      <c r="S74" s="352"/>
      <c r="T74" s="352"/>
      <c r="U74" s="352"/>
      <c r="V74" s="352"/>
      <c r="W74" s="352"/>
      <c r="X74" s="352"/>
      <c r="Y74" s="79"/>
      <c r="Z74" s="79"/>
      <c r="AA74" s="79"/>
      <c r="AB74" s="79"/>
      <c r="BN74" s="87"/>
      <c r="BO74" s="87"/>
      <c r="BP74" s="87"/>
      <c r="BQ74" s="87"/>
      <c r="BR74" s="87"/>
      <c r="BS74" s="87"/>
      <c r="BT74" s="87"/>
      <c r="BU74" s="87"/>
      <c r="BV74" s="87"/>
      <c r="BW74" s="87"/>
      <c r="BX74" s="87"/>
      <c r="BY74" s="87"/>
      <c r="BZ74" s="87"/>
      <c r="CA74" s="87"/>
      <c r="CB74" s="87"/>
      <c r="CC74" s="87"/>
      <c r="CD74" s="87"/>
      <c r="CE74" s="87"/>
      <c r="CF74" s="87"/>
      <c r="CG74" s="87"/>
      <c r="CH74" s="87"/>
      <c r="CI74" s="87"/>
      <c r="CJ74" s="87"/>
    </row>
    <row r="75" spans="1:92" ht="33" customHeight="1">
      <c r="A75" s="353" t="s">
        <v>159</v>
      </c>
      <c r="B75" s="354"/>
      <c r="C75" s="354"/>
      <c r="D75" s="354"/>
      <c r="E75" s="354"/>
      <c r="F75" s="354"/>
      <c r="G75" s="354"/>
      <c r="H75" s="354"/>
      <c r="I75" s="354"/>
      <c r="J75" s="354"/>
      <c r="K75" s="355"/>
      <c r="L75" s="88"/>
      <c r="M75" s="350" t="s">
        <v>203</v>
      </c>
      <c r="N75" s="350"/>
      <c r="O75" s="350"/>
      <c r="P75" s="350"/>
      <c r="Q75" s="350"/>
      <c r="R75" s="350"/>
      <c r="S75" s="350"/>
      <c r="T75" s="350"/>
      <c r="U75" s="350"/>
      <c r="V75" s="347" t="s">
        <v>9</v>
      </c>
      <c r="W75" s="347"/>
      <c r="X75" s="347"/>
      <c r="Y75" s="347"/>
      <c r="Z75" s="349"/>
      <c r="AA75" s="349"/>
      <c r="AB75" s="349"/>
      <c r="AC75" s="349"/>
      <c r="AD75" s="349"/>
      <c r="AE75" s="347" t="s">
        <v>8</v>
      </c>
      <c r="AF75" s="347"/>
      <c r="AG75" s="347"/>
      <c r="AH75" s="347"/>
      <c r="AI75" s="350"/>
      <c r="AJ75" s="350"/>
      <c r="AK75" s="350"/>
      <c r="AL75" s="350"/>
      <c r="AM75" s="350"/>
      <c r="AN75" s="347" t="s">
        <v>7</v>
      </c>
      <c r="AO75" s="347"/>
      <c r="AP75" s="347"/>
      <c r="AQ75" s="347"/>
      <c r="AR75" s="89"/>
      <c r="AS75" s="353" t="s">
        <v>297</v>
      </c>
      <c r="AT75" s="356"/>
      <c r="AU75" s="356"/>
      <c r="AV75" s="356"/>
      <c r="AW75" s="356"/>
      <c r="AX75" s="356"/>
      <c r="AY75" s="356"/>
      <c r="AZ75" s="356"/>
      <c r="BA75" s="356"/>
      <c r="BB75" s="356"/>
      <c r="BC75" s="357"/>
      <c r="BD75" s="90"/>
      <c r="BE75" s="91"/>
      <c r="BF75" s="274"/>
      <c r="BG75" s="350" t="s">
        <v>203</v>
      </c>
      <c r="BH75" s="350"/>
      <c r="BI75" s="350"/>
      <c r="BJ75" s="350"/>
      <c r="BK75" s="350"/>
      <c r="BL75" s="350"/>
      <c r="BM75" s="350"/>
      <c r="BN75" s="350"/>
      <c r="BO75" s="350"/>
      <c r="BP75" s="351" t="s">
        <v>9</v>
      </c>
      <c r="BQ75" s="351"/>
      <c r="BR75" s="351"/>
      <c r="BS75" s="351"/>
      <c r="BT75" s="351"/>
      <c r="BU75" s="350"/>
      <c r="BV75" s="350"/>
      <c r="BW75" s="350"/>
      <c r="BX75" s="350"/>
      <c r="BY75" s="350"/>
      <c r="BZ75" s="347" t="s">
        <v>8</v>
      </c>
      <c r="CA75" s="347"/>
      <c r="CB75" s="347"/>
      <c r="CC75" s="347"/>
      <c r="CD75" s="350"/>
      <c r="CE75" s="350"/>
      <c r="CF75" s="350"/>
      <c r="CG75" s="350"/>
      <c r="CH75" s="350"/>
      <c r="CI75" s="347" t="s">
        <v>7</v>
      </c>
      <c r="CJ75" s="347"/>
      <c r="CK75" s="347"/>
      <c r="CL75" s="347"/>
      <c r="CM75" s="91"/>
      <c r="CN75" s="222"/>
    </row>
    <row r="76" spans="1:92" ht="18" customHeight="1">
      <c r="E76" s="72"/>
      <c r="F76" s="72"/>
      <c r="G76" s="72"/>
      <c r="H76" s="72"/>
      <c r="Y76" s="79"/>
      <c r="Z76" s="79"/>
      <c r="AA76" s="79"/>
      <c r="AB76" s="79"/>
    </row>
    <row r="77" spans="1:92" ht="22.5" customHeight="1">
      <c r="A77" s="83"/>
      <c r="B77" s="83"/>
      <c r="C77" s="83"/>
      <c r="D77" s="84"/>
      <c r="E77" s="84"/>
      <c r="F77" s="85"/>
      <c r="G77" s="85"/>
      <c r="H77" s="85"/>
      <c r="I77" s="84"/>
      <c r="J77" s="84"/>
      <c r="K77" s="73"/>
      <c r="L77" s="73"/>
      <c r="M77" s="73"/>
      <c r="N77" s="73"/>
      <c r="O77" s="73"/>
      <c r="P77" s="73"/>
      <c r="Q77" s="73"/>
      <c r="R77" s="73"/>
      <c r="S77" s="73"/>
      <c r="T77" s="73"/>
      <c r="U77" s="73"/>
      <c r="V77" s="73"/>
      <c r="W77" s="73"/>
      <c r="X77" s="73"/>
      <c r="Y77" s="73"/>
      <c r="Z77" s="73"/>
      <c r="AA77" s="73"/>
      <c r="AB77" s="73"/>
      <c r="AC77" s="73"/>
      <c r="AP77" s="73"/>
      <c r="AQ77" s="73"/>
      <c r="AR77" s="73"/>
      <c r="BI77" s="86"/>
      <c r="BJ77" s="86"/>
      <c r="BK77" s="86"/>
      <c r="BL77" s="86"/>
      <c r="BM77" s="86"/>
      <c r="BN77" s="86"/>
      <c r="BP77" s="86"/>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row>
    <row r="78" spans="1:92" ht="22.5" customHeight="1">
      <c r="A78" s="83"/>
      <c r="B78" s="83"/>
      <c r="C78" s="83"/>
      <c r="D78" s="84"/>
      <c r="E78" s="84"/>
      <c r="F78" s="85"/>
      <c r="G78" s="85"/>
      <c r="H78" s="85"/>
      <c r="I78" s="84"/>
      <c r="J78" s="84"/>
      <c r="K78" s="73"/>
      <c r="L78" s="73"/>
      <c r="M78" s="73"/>
      <c r="N78" s="73"/>
      <c r="O78" s="73"/>
      <c r="P78" s="73"/>
      <c r="Q78" s="73"/>
      <c r="R78" s="73"/>
      <c r="S78" s="73"/>
      <c r="T78" s="73"/>
      <c r="U78" s="73"/>
      <c r="V78" s="73"/>
      <c r="W78" s="73"/>
      <c r="X78" s="73"/>
      <c r="Y78" s="73"/>
      <c r="Z78" s="73"/>
      <c r="AA78" s="73"/>
      <c r="AB78" s="73"/>
      <c r="AC78" s="73"/>
      <c r="AP78" s="73"/>
      <c r="AQ78" s="73"/>
      <c r="AR78" s="73"/>
      <c r="BI78" s="86"/>
      <c r="BJ78" s="86"/>
      <c r="BK78" s="86"/>
      <c r="BL78" s="86"/>
      <c r="BM78" s="86"/>
      <c r="BN78" s="86"/>
      <c r="BP78" s="86"/>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row>
    <row r="79" spans="1:92" ht="23.25" customHeight="1">
      <c r="A79" s="352" t="s">
        <v>175</v>
      </c>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92"/>
      <c r="Z79" s="92"/>
      <c r="AA79" s="92"/>
      <c r="AB79" s="92"/>
    </row>
    <row r="80" spans="1:92" ht="33" customHeight="1">
      <c r="A80" s="386" t="s">
        <v>38</v>
      </c>
      <c r="B80" s="387"/>
      <c r="C80" s="387"/>
      <c r="D80" s="387"/>
      <c r="E80" s="387"/>
      <c r="F80" s="387"/>
      <c r="G80" s="387"/>
      <c r="H80" s="387"/>
      <c r="I80" s="387"/>
      <c r="J80" s="387"/>
      <c r="K80" s="388"/>
      <c r="L80" s="403"/>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404"/>
      <c r="AS80" s="405" t="s">
        <v>45</v>
      </c>
      <c r="AT80" s="406"/>
      <c r="AU80" s="406"/>
      <c r="AV80" s="406"/>
      <c r="AW80" s="406"/>
      <c r="AX80" s="406"/>
      <c r="AY80" s="406"/>
      <c r="AZ80" s="406"/>
      <c r="BA80" s="406"/>
      <c r="BB80" s="406"/>
      <c r="BC80" s="407"/>
      <c r="BD80" s="403"/>
      <c r="BE80" s="350"/>
      <c r="BF80" s="350"/>
      <c r="BG80" s="350"/>
      <c r="BH80" s="350"/>
      <c r="BI80" s="350"/>
      <c r="BJ80" s="350"/>
      <c r="BK80" s="350"/>
      <c r="BL80" s="350"/>
      <c r="BM80" s="350"/>
      <c r="BN80" s="350"/>
      <c r="BO80" s="350"/>
      <c r="BP80" s="350"/>
      <c r="BQ80" s="350"/>
      <c r="BR80" s="350"/>
      <c r="BS80" s="350"/>
      <c r="BT80" s="350"/>
      <c r="BU80" s="350"/>
      <c r="BV80" s="350"/>
      <c r="BW80" s="350"/>
      <c r="BX80" s="350"/>
      <c r="BY80" s="350"/>
      <c r="BZ80" s="350"/>
      <c r="CA80" s="350"/>
      <c r="CB80" s="350"/>
      <c r="CC80" s="350"/>
      <c r="CD80" s="350"/>
      <c r="CE80" s="350"/>
      <c r="CF80" s="350"/>
      <c r="CG80" s="350"/>
      <c r="CH80" s="350"/>
      <c r="CI80" s="350"/>
      <c r="CJ80" s="350"/>
      <c r="CK80" s="350"/>
      <c r="CL80" s="350"/>
      <c r="CM80" s="350"/>
      <c r="CN80" s="404"/>
    </row>
    <row r="81" spans="1:92" ht="33" customHeight="1">
      <c r="A81" s="386" t="s">
        <v>46</v>
      </c>
      <c r="B81" s="387"/>
      <c r="C81" s="387"/>
      <c r="D81" s="387"/>
      <c r="E81" s="387"/>
      <c r="F81" s="387"/>
      <c r="G81" s="387"/>
      <c r="H81" s="387"/>
      <c r="I81" s="387"/>
      <c r="J81" s="387"/>
      <c r="K81" s="388"/>
      <c r="L81" s="403"/>
      <c r="M81" s="350"/>
      <c r="N81" s="350"/>
      <c r="O81" s="350"/>
      <c r="P81" s="350"/>
      <c r="Q81" s="350"/>
      <c r="R81" s="350"/>
      <c r="S81" s="350"/>
      <c r="T81" s="350"/>
      <c r="U81" s="350"/>
      <c r="V81" s="350"/>
      <c r="W81" s="350"/>
      <c r="X81" s="350"/>
      <c r="Y81" s="350"/>
      <c r="Z81" s="350"/>
      <c r="AA81" s="350"/>
      <c r="AB81" s="350"/>
      <c r="AC81" s="350"/>
      <c r="AD81" s="350"/>
      <c r="AE81" s="350"/>
      <c r="AF81" s="350"/>
      <c r="AG81" s="350"/>
      <c r="AH81" s="350"/>
      <c r="AI81" s="350"/>
      <c r="AJ81" s="350"/>
      <c r="AK81" s="350"/>
      <c r="AL81" s="350"/>
      <c r="AM81" s="350"/>
      <c r="AN81" s="350"/>
      <c r="AO81" s="350"/>
      <c r="AP81" s="350"/>
      <c r="AQ81" s="350"/>
      <c r="AR81" s="404"/>
      <c r="AS81" s="405" t="s">
        <v>129</v>
      </c>
      <c r="AT81" s="406"/>
      <c r="AU81" s="406"/>
      <c r="AV81" s="406"/>
      <c r="AW81" s="406"/>
      <c r="AX81" s="406"/>
      <c r="AY81" s="406"/>
      <c r="AZ81" s="406"/>
      <c r="BA81" s="406"/>
      <c r="BB81" s="406"/>
      <c r="BC81" s="407"/>
      <c r="BD81" s="418"/>
      <c r="BE81" s="419"/>
      <c r="BF81" s="419"/>
      <c r="BG81" s="419"/>
      <c r="BH81" s="419"/>
      <c r="BI81" s="419"/>
      <c r="BJ81" s="419"/>
      <c r="BK81" s="419"/>
      <c r="BL81" s="419"/>
      <c r="BM81" s="419"/>
      <c r="BN81" s="419"/>
      <c r="BO81" s="419"/>
      <c r="BP81" s="419"/>
      <c r="BQ81" s="419"/>
      <c r="BR81" s="419"/>
      <c r="BS81" s="420" t="s">
        <v>218</v>
      </c>
      <c r="BT81" s="420"/>
      <c r="BU81" s="419"/>
      <c r="BV81" s="419"/>
      <c r="BW81" s="419"/>
      <c r="BX81" s="419"/>
      <c r="BY81" s="419"/>
      <c r="BZ81" s="419"/>
      <c r="CA81" s="419"/>
      <c r="CB81" s="419"/>
      <c r="CC81" s="419"/>
      <c r="CD81" s="419"/>
      <c r="CE81" s="419"/>
      <c r="CF81" s="419"/>
      <c r="CG81" s="419"/>
      <c r="CH81" s="419"/>
      <c r="CI81" s="419"/>
      <c r="CJ81" s="419"/>
      <c r="CK81" s="419"/>
      <c r="CL81" s="419"/>
      <c r="CM81" s="419"/>
      <c r="CN81" s="421"/>
    </row>
    <row r="82" spans="1:92" ht="23.25" customHeight="1">
      <c r="A82" s="410" t="s">
        <v>47</v>
      </c>
      <c r="B82" s="411"/>
      <c r="C82" s="411"/>
      <c r="D82" s="411"/>
      <c r="E82" s="411"/>
      <c r="F82" s="411"/>
      <c r="G82" s="411"/>
      <c r="H82" s="411"/>
      <c r="I82" s="411"/>
      <c r="J82" s="411"/>
      <c r="K82" s="412"/>
      <c r="L82" s="416" t="s">
        <v>148</v>
      </c>
      <c r="M82" s="417"/>
      <c r="N82" s="417"/>
      <c r="O82" s="422"/>
      <c r="P82" s="422"/>
      <c r="Q82" s="422"/>
      <c r="R82" s="422"/>
      <c r="S82" s="422"/>
      <c r="T82" s="422"/>
      <c r="U82" s="422"/>
      <c r="V82" s="422"/>
      <c r="W82" s="422"/>
      <c r="X82" s="422"/>
      <c r="Y82" s="417" t="s">
        <v>149</v>
      </c>
      <c r="Z82" s="417"/>
      <c r="AA82" s="417"/>
      <c r="AB82" s="422"/>
      <c r="AC82" s="422"/>
      <c r="AD82" s="422"/>
      <c r="AE82" s="422"/>
      <c r="AF82" s="422"/>
      <c r="AG82" s="422"/>
      <c r="AH82" s="422"/>
      <c r="AI82" s="422"/>
      <c r="AJ82" s="422"/>
      <c r="AK82" s="422"/>
      <c r="AL82" s="93"/>
      <c r="AM82" s="93"/>
      <c r="AN82" s="93"/>
      <c r="AO82" s="93"/>
      <c r="AP82" s="93"/>
      <c r="AQ82" s="93"/>
      <c r="AR82" s="93"/>
      <c r="AS82" s="93"/>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5"/>
      <c r="CH82" s="95"/>
      <c r="CI82" s="95"/>
      <c r="CJ82" s="95"/>
      <c r="CK82" s="95"/>
      <c r="CL82" s="95"/>
      <c r="CM82" s="95"/>
      <c r="CN82" s="96"/>
    </row>
    <row r="83" spans="1:92" ht="45" customHeight="1">
      <c r="A83" s="413"/>
      <c r="B83" s="414"/>
      <c r="C83" s="414"/>
      <c r="D83" s="414"/>
      <c r="E83" s="414"/>
      <c r="F83" s="414"/>
      <c r="G83" s="414"/>
      <c r="H83" s="414"/>
      <c r="I83" s="414"/>
      <c r="J83" s="414"/>
      <c r="K83" s="415"/>
      <c r="L83" s="423"/>
      <c r="M83" s="424"/>
      <c r="N83" s="424"/>
      <c r="O83" s="424"/>
      <c r="P83" s="424"/>
      <c r="Q83" s="424"/>
      <c r="R83" s="424"/>
      <c r="S83" s="424"/>
      <c r="T83" s="424"/>
      <c r="U83" s="424"/>
      <c r="V83" s="424"/>
      <c r="W83" s="424"/>
      <c r="X83" s="424"/>
      <c r="Y83" s="424"/>
      <c r="Z83" s="424"/>
      <c r="AA83" s="424"/>
      <c r="AB83" s="425"/>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9"/>
      <c r="BE83" s="426"/>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c r="CH83" s="408"/>
      <c r="CI83" s="408"/>
      <c r="CJ83" s="408"/>
      <c r="CK83" s="408"/>
      <c r="CL83" s="408"/>
      <c r="CM83" s="408"/>
      <c r="CN83" s="427"/>
    </row>
    <row r="84" spans="1:92" ht="33" customHeight="1">
      <c r="A84" s="386" t="s">
        <v>42</v>
      </c>
      <c r="B84" s="387"/>
      <c r="C84" s="387"/>
      <c r="D84" s="387"/>
      <c r="E84" s="387"/>
      <c r="F84" s="387"/>
      <c r="G84" s="387"/>
      <c r="H84" s="387"/>
      <c r="I84" s="387"/>
      <c r="J84" s="387"/>
      <c r="K84" s="388"/>
      <c r="L84" s="389" t="s">
        <v>126</v>
      </c>
      <c r="M84" s="385"/>
      <c r="N84" s="375"/>
      <c r="O84" s="375"/>
      <c r="P84" s="375"/>
      <c r="Q84" s="375"/>
      <c r="R84" s="375"/>
      <c r="S84" s="375"/>
      <c r="T84" s="375"/>
      <c r="U84" s="375"/>
      <c r="V84" s="375"/>
      <c r="W84" s="385" t="s">
        <v>127</v>
      </c>
      <c r="X84" s="385"/>
      <c r="Y84" s="375"/>
      <c r="Z84" s="375"/>
      <c r="AA84" s="375"/>
      <c r="AB84" s="375"/>
      <c r="AC84" s="375"/>
      <c r="AD84" s="375"/>
      <c r="AE84" s="375"/>
      <c r="AF84" s="375"/>
      <c r="AG84" s="375"/>
      <c r="AH84" s="385" t="s">
        <v>128</v>
      </c>
      <c r="AI84" s="385"/>
      <c r="AJ84" s="375"/>
      <c r="AK84" s="375"/>
      <c r="AL84" s="375"/>
      <c r="AM84" s="375"/>
      <c r="AN84" s="375"/>
      <c r="AO84" s="375"/>
      <c r="AP84" s="375"/>
      <c r="AQ84" s="375"/>
      <c r="AR84" s="376"/>
      <c r="AS84" s="379" t="s">
        <v>44</v>
      </c>
      <c r="AT84" s="380"/>
      <c r="AU84" s="380"/>
      <c r="AV84" s="380"/>
      <c r="AW84" s="380"/>
      <c r="AX84" s="380"/>
      <c r="AY84" s="380"/>
      <c r="AZ84" s="380"/>
      <c r="BA84" s="380"/>
      <c r="BB84" s="380"/>
      <c r="BC84" s="381"/>
      <c r="BD84" s="97"/>
      <c r="BE84" s="373" t="s">
        <v>126</v>
      </c>
      <c r="BF84" s="373"/>
      <c r="BG84" s="371"/>
      <c r="BH84" s="371"/>
      <c r="BI84" s="371"/>
      <c r="BJ84" s="371"/>
      <c r="BK84" s="371"/>
      <c r="BL84" s="371"/>
      <c r="BM84" s="371"/>
      <c r="BN84" s="371"/>
      <c r="BO84" s="371"/>
      <c r="BP84" s="373" t="s">
        <v>127</v>
      </c>
      <c r="BQ84" s="373"/>
      <c r="BR84" s="371"/>
      <c r="BS84" s="371"/>
      <c r="BT84" s="371"/>
      <c r="BU84" s="371"/>
      <c r="BV84" s="371"/>
      <c r="BW84" s="371"/>
      <c r="BX84" s="371"/>
      <c r="BY84" s="371"/>
      <c r="BZ84" s="371"/>
      <c r="CA84" s="371"/>
      <c r="CB84" s="373" t="s">
        <v>128</v>
      </c>
      <c r="CC84" s="373"/>
      <c r="CD84" s="371"/>
      <c r="CE84" s="371"/>
      <c r="CF84" s="371"/>
      <c r="CG84" s="371"/>
      <c r="CH84" s="371"/>
      <c r="CI84" s="371"/>
      <c r="CJ84" s="371"/>
      <c r="CK84" s="371"/>
      <c r="CL84" s="371"/>
      <c r="CM84" s="371"/>
      <c r="CN84" s="377"/>
    </row>
    <row r="85" spans="1:92" ht="33" customHeight="1">
      <c r="A85" s="390" t="s">
        <v>43</v>
      </c>
      <c r="B85" s="391"/>
      <c r="C85" s="387"/>
      <c r="D85" s="387"/>
      <c r="E85" s="387"/>
      <c r="F85" s="387"/>
      <c r="G85" s="387"/>
      <c r="H85" s="387"/>
      <c r="I85" s="387"/>
      <c r="J85" s="387"/>
      <c r="K85" s="388"/>
      <c r="L85" s="389" t="s">
        <v>126</v>
      </c>
      <c r="M85" s="385"/>
      <c r="N85" s="375"/>
      <c r="O85" s="375"/>
      <c r="P85" s="375"/>
      <c r="Q85" s="375"/>
      <c r="R85" s="375"/>
      <c r="S85" s="375"/>
      <c r="T85" s="375"/>
      <c r="U85" s="375"/>
      <c r="V85" s="375"/>
      <c r="W85" s="385" t="s">
        <v>127</v>
      </c>
      <c r="X85" s="385"/>
      <c r="Y85" s="375"/>
      <c r="Z85" s="375"/>
      <c r="AA85" s="375"/>
      <c r="AB85" s="375"/>
      <c r="AC85" s="375"/>
      <c r="AD85" s="375"/>
      <c r="AE85" s="375"/>
      <c r="AF85" s="375"/>
      <c r="AG85" s="375"/>
      <c r="AH85" s="385" t="s">
        <v>128</v>
      </c>
      <c r="AI85" s="385"/>
      <c r="AJ85" s="375"/>
      <c r="AK85" s="375"/>
      <c r="AL85" s="375"/>
      <c r="AM85" s="375"/>
      <c r="AN85" s="375"/>
      <c r="AO85" s="375"/>
      <c r="AP85" s="375"/>
      <c r="AQ85" s="375"/>
      <c r="AR85" s="376"/>
      <c r="AS85" s="382"/>
      <c r="AT85" s="383"/>
      <c r="AU85" s="383"/>
      <c r="AV85" s="383"/>
      <c r="AW85" s="383"/>
      <c r="AX85" s="383"/>
      <c r="AY85" s="383"/>
      <c r="AZ85" s="383"/>
      <c r="BA85" s="383"/>
      <c r="BB85" s="383"/>
      <c r="BC85" s="384"/>
      <c r="BD85" s="98"/>
      <c r="BE85" s="374"/>
      <c r="BF85" s="374"/>
      <c r="BG85" s="372"/>
      <c r="BH85" s="372"/>
      <c r="BI85" s="372"/>
      <c r="BJ85" s="372"/>
      <c r="BK85" s="372"/>
      <c r="BL85" s="372"/>
      <c r="BM85" s="372"/>
      <c r="BN85" s="372"/>
      <c r="BO85" s="372"/>
      <c r="BP85" s="374"/>
      <c r="BQ85" s="374"/>
      <c r="BR85" s="372"/>
      <c r="BS85" s="372"/>
      <c r="BT85" s="372"/>
      <c r="BU85" s="372"/>
      <c r="BV85" s="372"/>
      <c r="BW85" s="372"/>
      <c r="BX85" s="372"/>
      <c r="BY85" s="372"/>
      <c r="BZ85" s="372"/>
      <c r="CA85" s="372"/>
      <c r="CB85" s="374"/>
      <c r="CC85" s="374"/>
      <c r="CD85" s="372"/>
      <c r="CE85" s="372"/>
      <c r="CF85" s="372"/>
      <c r="CG85" s="372"/>
      <c r="CH85" s="372"/>
      <c r="CI85" s="372"/>
      <c r="CJ85" s="372"/>
      <c r="CK85" s="372"/>
      <c r="CL85" s="372"/>
      <c r="CM85" s="372"/>
      <c r="CN85" s="378"/>
    </row>
    <row r="86" spans="1:92" ht="18.75" customHeight="1">
      <c r="A86" s="74"/>
      <c r="B86" s="74"/>
      <c r="C86" s="74"/>
      <c r="D86" s="99"/>
      <c r="E86" s="99"/>
      <c r="F86" s="99"/>
      <c r="G86" s="99"/>
      <c r="H86" s="99"/>
      <c r="I86" s="99"/>
      <c r="J86" s="99"/>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row>
    <row r="87" spans="1:92" ht="23.25" customHeight="1">
      <c r="A87" s="74"/>
      <c r="B87" s="74" t="s">
        <v>131</v>
      </c>
      <c r="C87" s="74"/>
      <c r="D87" s="99"/>
      <c r="E87" s="99"/>
      <c r="F87" s="99"/>
      <c r="G87" s="99"/>
      <c r="H87" s="99"/>
      <c r="I87" s="99"/>
      <c r="J87" s="99"/>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row>
    <row r="88" spans="1:92" ht="23.25" customHeight="1">
      <c r="A88" s="180"/>
      <c r="B88" s="180"/>
      <c r="C88" s="180"/>
      <c r="D88" s="180"/>
      <c r="E88" s="180"/>
      <c r="F88" s="180"/>
      <c r="G88" s="74" t="s">
        <v>132</v>
      </c>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180"/>
      <c r="AM88" s="180"/>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0"/>
      <c r="BR88" s="180"/>
      <c r="BS88" s="180"/>
      <c r="BT88" s="180"/>
      <c r="BU88" s="180"/>
      <c r="BV88" s="180"/>
      <c r="BW88" s="180"/>
      <c r="BX88" s="180"/>
      <c r="BY88" s="180"/>
      <c r="BZ88" s="180"/>
      <c r="CA88" s="180"/>
      <c r="CB88" s="180"/>
      <c r="CC88" s="180"/>
      <c r="CD88" s="180"/>
      <c r="CE88" s="180"/>
      <c r="CF88" s="180"/>
      <c r="CG88" s="180"/>
      <c r="CH88" s="180"/>
      <c r="CI88" s="180"/>
      <c r="CJ88" s="180"/>
      <c r="CK88" s="180"/>
      <c r="CL88" s="180"/>
      <c r="CM88" s="180"/>
      <c r="CN88" s="180"/>
    </row>
    <row r="89" spans="1:92" ht="18" customHeight="1">
      <c r="A89" s="74"/>
      <c r="B89" s="74"/>
      <c r="C89" s="74"/>
      <c r="D89" s="99"/>
      <c r="E89" s="99"/>
      <c r="F89" s="99"/>
      <c r="G89" s="99"/>
      <c r="H89" s="99"/>
      <c r="I89" s="99"/>
      <c r="J89" s="99"/>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row>
    <row r="90" spans="1:92" s="58" customFormat="1" ht="9.75" customHeight="1">
      <c r="C90" s="59"/>
      <c r="D90" s="59"/>
      <c r="E90" s="60"/>
      <c r="F90" s="60"/>
      <c r="G90" s="61"/>
      <c r="H90" s="61"/>
      <c r="I90" s="59"/>
      <c r="J90" s="62"/>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BN90" s="63"/>
      <c r="BO90" s="63"/>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72"/>
    </row>
    <row r="91" spans="1:92" s="58" customFormat="1" ht="9.75" customHeight="1">
      <c r="C91" s="59"/>
      <c r="D91" s="59"/>
      <c r="E91" s="60"/>
      <c r="F91" s="60"/>
      <c r="G91" s="61"/>
      <c r="H91" s="61"/>
      <c r="I91" s="59"/>
      <c r="J91" s="62"/>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BN91" s="63"/>
      <c r="BO91" s="63"/>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72"/>
    </row>
    <row r="92" spans="1:92" s="58" customFormat="1" ht="18" customHeight="1">
      <c r="A92" s="59" t="s">
        <v>171</v>
      </c>
      <c r="B92" s="59"/>
      <c r="C92" s="59"/>
      <c r="D92" s="59"/>
      <c r="E92" s="60"/>
      <c r="F92" s="60"/>
      <c r="G92" s="61"/>
      <c r="H92" s="61"/>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J92" s="59"/>
      <c r="AK92" s="59"/>
      <c r="AL92" s="59"/>
      <c r="AM92" s="59"/>
      <c r="AN92" s="59"/>
      <c r="AO92" s="59"/>
      <c r="AP92" s="59"/>
      <c r="AQ92" s="59"/>
      <c r="AR92" s="59"/>
      <c r="BK92" s="59"/>
      <c r="BL92" s="59"/>
      <c r="BM92" s="59"/>
      <c r="BO92" s="59"/>
      <c r="BP92" s="393"/>
      <c r="BQ92" s="393"/>
      <c r="BR92" s="393"/>
      <c r="BS92" s="393"/>
      <c r="BT92" s="393"/>
      <c r="BU92" s="393"/>
      <c r="BV92" s="393"/>
      <c r="BW92" s="393"/>
      <c r="BX92" s="393"/>
      <c r="BY92" s="393"/>
      <c r="BZ92" s="393"/>
      <c r="CA92" s="393"/>
      <c r="CB92" s="393"/>
      <c r="CC92" s="393"/>
      <c r="CD92" s="393"/>
      <c r="CE92" s="393"/>
      <c r="CF92" s="393"/>
      <c r="CG92" s="393"/>
      <c r="CH92" s="393"/>
      <c r="CI92" s="393"/>
      <c r="CJ92" s="393"/>
      <c r="CK92" s="393"/>
      <c r="CL92" s="393"/>
      <c r="CM92" s="393"/>
      <c r="CN92" s="393"/>
    </row>
    <row r="93" spans="1:92" s="58" customFormat="1" ht="18" customHeight="1">
      <c r="A93" s="59"/>
      <c r="B93" s="59"/>
      <c r="C93" s="59"/>
      <c r="D93" s="59"/>
      <c r="E93" s="60"/>
      <c r="F93" s="60"/>
      <c r="G93" s="61"/>
      <c r="H93" s="61"/>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J93" s="59"/>
      <c r="AK93" s="59"/>
      <c r="AL93" s="59"/>
      <c r="AM93" s="59"/>
      <c r="AN93" s="59"/>
      <c r="AO93" s="59"/>
      <c r="AP93" s="59"/>
      <c r="AQ93" s="59"/>
      <c r="AR93" s="59"/>
      <c r="BK93" s="59"/>
      <c r="BL93" s="59"/>
      <c r="BM93" s="59"/>
      <c r="BO93" s="59"/>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row>
    <row r="94" spans="1:92" s="58" customFormat="1" ht="18" customHeight="1">
      <c r="A94" s="59"/>
      <c r="B94" s="59"/>
      <c r="C94" s="59"/>
      <c r="D94" s="59"/>
      <c r="E94" s="60"/>
      <c r="F94" s="60"/>
      <c r="G94" s="61"/>
      <c r="H94" s="61"/>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J94" s="59"/>
      <c r="AK94" s="59"/>
      <c r="AL94" s="59"/>
      <c r="AM94" s="59"/>
      <c r="AN94" s="59"/>
      <c r="AO94" s="59"/>
      <c r="AP94" s="59"/>
      <c r="AQ94" s="59"/>
      <c r="AR94" s="59"/>
      <c r="BK94" s="59"/>
      <c r="BL94" s="59"/>
      <c r="BM94" s="59"/>
      <c r="BO94" s="59"/>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row>
    <row r="95" spans="1:92" s="58" customFormat="1" ht="18" customHeight="1">
      <c r="A95" s="59"/>
      <c r="B95" s="59"/>
      <c r="C95" s="59"/>
      <c r="D95" s="59"/>
      <c r="E95" s="60"/>
      <c r="F95" s="60"/>
      <c r="G95" s="61"/>
      <c r="H95" s="61"/>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J95" s="59"/>
      <c r="AK95" s="59"/>
      <c r="AL95" s="59"/>
      <c r="AM95" s="59"/>
      <c r="AN95" s="59"/>
      <c r="AO95" s="59"/>
      <c r="AP95" s="59"/>
      <c r="AQ95" s="59"/>
      <c r="AR95" s="59"/>
      <c r="BK95" s="59"/>
      <c r="BL95" s="59"/>
      <c r="BM95" s="59"/>
      <c r="BO95" s="59"/>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row>
    <row r="96" spans="1:92" ht="28.5" customHeight="1">
      <c r="A96" s="395" t="s">
        <v>48</v>
      </c>
      <c r="B96" s="395"/>
      <c r="C96" s="395"/>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5"/>
      <c r="AY96" s="395"/>
      <c r="AZ96" s="395"/>
      <c r="BA96" s="395"/>
      <c r="BB96" s="395"/>
      <c r="BC96" s="395"/>
      <c r="BD96" s="395"/>
      <c r="BE96" s="395"/>
      <c r="BF96" s="395"/>
      <c r="BG96" s="395"/>
      <c r="BH96" s="395"/>
      <c r="BI96" s="395"/>
      <c r="BJ96" s="395"/>
      <c r="BK96" s="395"/>
      <c r="BL96" s="395"/>
      <c r="BM96" s="395"/>
      <c r="BN96" s="395"/>
      <c r="BO96" s="395"/>
      <c r="BP96" s="395"/>
      <c r="BQ96" s="395"/>
      <c r="BR96" s="395"/>
      <c r="BS96" s="395"/>
      <c r="BT96" s="395"/>
      <c r="BU96" s="395"/>
      <c r="BV96" s="395"/>
      <c r="BW96" s="395"/>
      <c r="BX96" s="395"/>
      <c r="BY96" s="395"/>
      <c r="BZ96" s="395"/>
      <c r="CA96" s="395"/>
      <c r="CB96" s="395"/>
      <c r="CC96" s="395"/>
      <c r="CD96" s="395"/>
      <c r="CE96" s="395"/>
      <c r="CF96" s="395"/>
      <c r="CG96" s="395"/>
      <c r="CH96" s="395"/>
      <c r="CI96" s="395"/>
      <c r="CJ96" s="395"/>
      <c r="CK96" s="395"/>
      <c r="CL96" s="395"/>
      <c r="CM96" s="395"/>
      <c r="CN96" s="395"/>
    </row>
    <row r="97" spans="1:92" ht="28.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row>
    <row r="98" spans="1:92" ht="18" customHeight="1">
      <c r="A98" s="101"/>
      <c r="B98" s="101"/>
    </row>
    <row r="99" spans="1:92" ht="92.25" customHeight="1">
      <c r="A99" s="394" t="s">
        <v>49</v>
      </c>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394"/>
      <c r="AZ99" s="394"/>
      <c r="BA99" s="394"/>
      <c r="BB99" s="394"/>
      <c r="BC99" s="394"/>
      <c r="BD99" s="394"/>
      <c r="BE99" s="394"/>
      <c r="BF99" s="394"/>
      <c r="BG99" s="394"/>
      <c r="BH99" s="394"/>
      <c r="BI99" s="394"/>
      <c r="BJ99" s="394"/>
      <c r="BK99" s="394"/>
      <c r="BL99" s="394"/>
      <c r="BM99" s="394"/>
      <c r="BN99" s="394"/>
      <c r="BO99" s="394"/>
      <c r="BP99" s="394"/>
      <c r="BQ99" s="394"/>
      <c r="BR99" s="394"/>
      <c r="BS99" s="394"/>
      <c r="BT99" s="394"/>
      <c r="BU99" s="394"/>
      <c r="BV99" s="394"/>
      <c r="BW99" s="394"/>
      <c r="BX99" s="394"/>
      <c r="BY99" s="394"/>
      <c r="BZ99" s="394"/>
      <c r="CA99" s="394"/>
      <c r="CB99" s="394"/>
      <c r="CC99" s="394"/>
      <c r="CD99" s="394"/>
      <c r="CE99" s="394"/>
      <c r="CF99" s="394"/>
      <c r="CG99" s="394"/>
      <c r="CH99" s="394"/>
      <c r="CI99" s="394"/>
      <c r="CJ99" s="394"/>
      <c r="CK99" s="394"/>
      <c r="CL99" s="394"/>
      <c r="CM99" s="394"/>
      <c r="CN99" s="394"/>
    </row>
    <row r="100" spans="1:92" ht="18" customHeight="1">
      <c r="A100" s="102"/>
      <c r="B100" s="102"/>
      <c r="C100" s="103"/>
      <c r="D100" s="103"/>
      <c r="E100" s="104"/>
      <c r="F100" s="104"/>
      <c r="G100" s="105"/>
      <c r="H100" s="105"/>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row>
    <row r="101" spans="1:92" ht="18" customHeight="1">
      <c r="A101" s="102"/>
      <c r="B101" s="102"/>
      <c r="C101" s="103"/>
      <c r="D101" s="103"/>
      <c r="E101" s="104"/>
      <c r="F101" s="104"/>
      <c r="G101" s="105"/>
      <c r="H101" s="105"/>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row>
    <row r="102" spans="1:92" ht="18" customHeight="1">
      <c r="A102" s="106"/>
      <c r="B102" s="106"/>
      <c r="C102" s="103"/>
      <c r="D102" s="103"/>
      <c r="E102" s="104"/>
      <c r="F102" s="104"/>
      <c r="G102" s="105"/>
      <c r="H102" s="105"/>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row>
    <row r="103" spans="1:92" ht="18" customHeight="1">
      <c r="A103" s="106"/>
      <c r="B103" s="106"/>
      <c r="C103" s="103"/>
      <c r="D103" s="103"/>
      <c r="E103" s="104"/>
      <c r="F103" s="104"/>
      <c r="G103" s="105"/>
      <c r="H103" s="105"/>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row>
    <row r="104" spans="1:92" ht="18" customHeight="1">
      <c r="A104" s="396" t="s">
        <v>50</v>
      </c>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c r="BC104" s="396"/>
      <c r="BD104" s="396"/>
      <c r="BE104" s="396"/>
      <c r="BF104" s="396"/>
      <c r="BG104" s="396"/>
      <c r="BH104" s="396"/>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F104" s="396"/>
      <c r="CG104" s="396"/>
      <c r="CH104" s="396"/>
      <c r="CI104" s="396"/>
      <c r="CJ104" s="396"/>
      <c r="CK104" s="396"/>
      <c r="CL104" s="396"/>
      <c r="CM104" s="396"/>
      <c r="CN104" s="396"/>
    </row>
    <row r="105" spans="1:92" ht="18" customHeight="1">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row>
    <row r="106" spans="1:92" ht="117" customHeight="1">
      <c r="A106" s="397" t="s">
        <v>160</v>
      </c>
      <c r="B106" s="397"/>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397"/>
      <c r="AM106" s="397"/>
      <c r="AN106" s="397"/>
      <c r="AO106" s="397"/>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c r="BJ106" s="397"/>
      <c r="BK106" s="397"/>
      <c r="BL106" s="397"/>
      <c r="BM106" s="397"/>
      <c r="BN106" s="397"/>
      <c r="BO106" s="397"/>
      <c r="BP106" s="397"/>
      <c r="BQ106" s="397"/>
      <c r="BR106" s="397"/>
      <c r="BS106" s="397"/>
      <c r="BT106" s="397"/>
      <c r="BU106" s="397"/>
      <c r="BV106" s="397"/>
      <c r="BW106" s="397"/>
      <c r="BX106" s="397"/>
      <c r="BY106" s="397"/>
      <c r="BZ106" s="397"/>
      <c r="CA106" s="397"/>
      <c r="CB106" s="397"/>
      <c r="CC106" s="397"/>
      <c r="CD106" s="397"/>
      <c r="CE106" s="397"/>
      <c r="CF106" s="397"/>
      <c r="CG106" s="397"/>
      <c r="CH106" s="397"/>
      <c r="CI106" s="397"/>
      <c r="CJ106" s="397"/>
      <c r="CK106" s="397"/>
      <c r="CL106" s="397"/>
      <c r="CM106" s="397"/>
      <c r="CN106" s="397"/>
    </row>
    <row r="107" spans="1:92" ht="18" customHeight="1">
      <c r="A107" s="103"/>
      <c r="B107" s="103"/>
      <c r="C107" s="102"/>
      <c r="D107" s="103"/>
      <c r="E107" s="104"/>
      <c r="F107" s="104"/>
      <c r="G107" s="105"/>
      <c r="H107" s="105"/>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row>
    <row r="108" spans="1:92" ht="56.25" customHeight="1">
      <c r="A108" s="392" t="s">
        <v>51</v>
      </c>
      <c r="B108" s="392"/>
      <c r="C108" s="392"/>
      <c r="D108" s="392"/>
      <c r="E108" s="392"/>
      <c r="F108" s="392"/>
      <c r="G108" s="392"/>
      <c r="H108" s="392"/>
      <c r="I108" s="392"/>
      <c r="J108" s="392"/>
      <c r="K108" s="392"/>
      <c r="L108" s="392"/>
      <c r="M108" s="392"/>
      <c r="N108" s="392"/>
      <c r="O108" s="392"/>
      <c r="P108" s="392"/>
      <c r="Q108" s="392"/>
      <c r="R108" s="392"/>
      <c r="S108" s="392"/>
      <c r="T108" s="392"/>
      <c r="U108" s="392"/>
      <c r="V108" s="392"/>
      <c r="W108" s="392"/>
      <c r="X108" s="392"/>
      <c r="Y108" s="392"/>
      <c r="Z108" s="392"/>
      <c r="AA108" s="392"/>
      <c r="AB108" s="392"/>
      <c r="AC108" s="392"/>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2"/>
      <c r="AY108" s="392"/>
      <c r="AZ108" s="392"/>
      <c r="BA108" s="392"/>
      <c r="BB108" s="392"/>
      <c r="BC108" s="392"/>
      <c r="BD108" s="392"/>
      <c r="BE108" s="392"/>
      <c r="BF108" s="392"/>
      <c r="BG108" s="392"/>
      <c r="BH108" s="392"/>
      <c r="BI108" s="392"/>
      <c r="BJ108" s="392"/>
      <c r="BK108" s="392"/>
      <c r="BL108" s="392"/>
      <c r="BM108" s="392"/>
      <c r="BN108" s="392"/>
      <c r="BO108" s="392"/>
      <c r="BP108" s="392"/>
      <c r="BQ108" s="392"/>
      <c r="BR108" s="392"/>
      <c r="BS108" s="392"/>
      <c r="BT108" s="392"/>
      <c r="BU108" s="392"/>
      <c r="BV108" s="392"/>
      <c r="BW108" s="392"/>
      <c r="BX108" s="392"/>
      <c r="BY108" s="392"/>
      <c r="BZ108" s="392"/>
      <c r="CA108" s="392"/>
      <c r="CB108" s="392"/>
      <c r="CC108" s="392"/>
      <c r="CD108" s="392"/>
      <c r="CE108" s="392"/>
      <c r="CF108" s="392"/>
      <c r="CG108" s="392"/>
      <c r="CH108" s="392"/>
      <c r="CI108" s="392"/>
      <c r="CJ108" s="392"/>
      <c r="CK108" s="392"/>
      <c r="CL108" s="392"/>
      <c r="CM108" s="392"/>
      <c r="CN108" s="392"/>
    </row>
    <row r="109" spans="1:92" ht="18" customHeight="1">
      <c r="A109" s="102"/>
      <c r="B109" s="102"/>
      <c r="C109" s="103"/>
      <c r="D109" s="103"/>
      <c r="E109" s="104"/>
      <c r="F109" s="104"/>
      <c r="G109" s="105"/>
      <c r="H109" s="105"/>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row>
    <row r="110" spans="1:92" ht="56.25" customHeight="1">
      <c r="A110" s="392" t="s">
        <v>52</v>
      </c>
      <c r="B110" s="392"/>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c r="BM110" s="392"/>
      <c r="BN110" s="392"/>
      <c r="BO110" s="392"/>
      <c r="BP110" s="392"/>
      <c r="BQ110" s="392"/>
      <c r="BR110" s="392"/>
      <c r="BS110" s="392"/>
      <c r="BT110" s="392"/>
      <c r="BU110" s="392"/>
      <c r="BV110" s="392"/>
      <c r="BW110" s="392"/>
      <c r="BX110" s="392"/>
      <c r="BY110" s="392"/>
      <c r="BZ110" s="392"/>
      <c r="CA110" s="392"/>
      <c r="CB110" s="392"/>
      <c r="CC110" s="392"/>
      <c r="CD110" s="392"/>
      <c r="CE110" s="392"/>
      <c r="CF110" s="392"/>
      <c r="CG110" s="392"/>
      <c r="CH110" s="392"/>
      <c r="CI110" s="392"/>
      <c r="CJ110" s="392"/>
      <c r="CK110" s="392"/>
      <c r="CL110" s="392"/>
      <c r="CM110" s="392"/>
      <c r="CN110" s="392"/>
    </row>
    <row r="111" spans="1:92" ht="18" customHeight="1">
      <c r="A111" s="103"/>
      <c r="B111" s="103"/>
      <c r="C111" s="103"/>
      <c r="D111" s="103"/>
      <c r="E111" s="104"/>
      <c r="F111" s="104"/>
      <c r="G111" s="105"/>
      <c r="H111" s="105"/>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row>
    <row r="112" spans="1:92" ht="57" customHeight="1">
      <c r="A112" s="392" t="s">
        <v>53</v>
      </c>
      <c r="B112" s="392"/>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392"/>
      <c r="BA112" s="392"/>
      <c r="BB112" s="392"/>
      <c r="BC112" s="392"/>
      <c r="BD112" s="392"/>
      <c r="BE112" s="392"/>
      <c r="BF112" s="392"/>
      <c r="BG112" s="392"/>
      <c r="BH112" s="392"/>
      <c r="BI112" s="392"/>
      <c r="BJ112" s="392"/>
      <c r="BK112" s="392"/>
      <c r="BL112" s="392"/>
      <c r="BM112" s="392"/>
      <c r="BN112" s="392"/>
      <c r="BO112" s="392"/>
      <c r="BP112" s="392"/>
      <c r="BQ112" s="392"/>
      <c r="BR112" s="392"/>
      <c r="BS112" s="392"/>
      <c r="BT112" s="392"/>
      <c r="BU112" s="392"/>
      <c r="BV112" s="392"/>
      <c r="BW112" s="392"/>
      <c r="BX112" s="392"/>
      <c r="BY112" s="392"/>
      <c r="BZ112" s="392"/>
      <c r="CA112" s="392"/>
      <c r="CB112" s="392"/>
      <c r="CC112" s="392"/>
      <c r="CD112" s="392"/>
      <c r="CE112" s="392"/>
      <c r="CF112" s="392"/>
      <c r="CG112" s="392"/>
      <c r="CH112" s="392"/>
      <c r="CI112" s="392"/>
      <c r="CJ112" s="392"/>
      <c r="CK112" s="392"/>
      <c r="CL112" s="392"/>
      <c r="CM112" s="392"/>
      <c r="CN112" s="392"/>
    </row>
    <row r="113" spans="1:92" ht="57" customHeight="1">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row>
    <row r="114" spans="1:92" ht="57" customHeight="1">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row>
    <row r="115" spans="1:92" ht="57" customHeight="1">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row>
    <row r="116" spans="1:92" ht="57" customHeight="1">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row>
    <row r="117" spans="1:92" ht="57" customHeight="1">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row>
    <row r="118" spans="1:92" ht="57" customHeight="1">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row>
    <row r="119" spans="1:92" ht="57" customHeigh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row>
  </sheetData>
  <sheetProtection algorithmName="SHA-512" hashValue="YZ8J+VF2ywqMwBYOsR+Iz6twSV+loLCt3y+6R1EhjPlWcSHIPN5SQj45QcxjNMTDsPwwVBwSFfQLXx9lKHPHMA==" saltValue="EmqKKScC0tGRyqktWY7tSg==" spinCount="100000" sheet="1" objects="1" scenarios="1"/>
  <mergeCells count="215">
    <mergeCell ref="CH5:CK5"/>
    <mergeCell ref="CL5:CN5"/>
    <mergeCell ref="CM66:CN66"/>
    <mergeCell ref="AT67:AU67"/>
    <mergeCell ref="AV67:CL67"/>
    <mergeCell ref="CM67:CN67"/>
    <mergeCell ref="AT57:CN57"/>
    <mergeCell ref="CF5:CG5"/>
    <mergeCell ref="AT25:BC25"/>
    <mergeCell ref="BD25:CJ25"/>
    <mergeCell ref="CK25:CN25"/>
    <mergeCell ref="BH17:CB17"/>
    <mergeCell ref="AT14:BC14"/>
    <mergeCell ref="BD14:CJ14"/>
    <mergeCell ref="AT15:BC15"/>
    <mergeCell ref="BD15:CJ15"/>
    <mergeCell ref="CK15:CN15"/>
    <mergeCell ref="AT16:BC16"/>
    <mergeCell ref="BD16:BG16"/>
    <mergeCell ref="BH16:BK16"/>
    <mergeCell ref="BI21:BJ21"/>
    <mergeCell ref="BK21:BO21"/>
    <mergeCell ref="AT24:BC24"/>
    <mergeCell ref="BD24:CL24"/>
    <mergeCell ref="CA2:CL2"/>
    <mergeCell ref="A33:CN39"/>
    <mergeCell ref="L58:CN58"/>
    <mergeCell ref="A62:K63"/>
    <mergeCell ref="L62:N62"/>
    <mergeCell ref="A59:K59"/>
    <mergeCell ref="A64:K67"/>
    <mergeCell ref="L64:N64"/>
    <mergeCell ref="O64:AB64"/>
    <mergeCell ref="A55:X55"/>
    <mergeCell ref="L56:N56"/>
    <mergeCell ref="O56:X56"/>
    <mergeCell ref="Y56:AA56"/>
    <mergeCell ref="AB56:AK56"/>
    <mergeCell ref="L57:AB57"/>
    <mergeCell ref="BR2:BZ2"/>
    <mergeCell ref="BR3:BZ3"/>
    <mergeCell ref="AC64:AE64"/>
    <mergeCell ref="AF64:AS64"/>
    <mergeCell ref="A56:K58"/>
    <mergeCell ref="BR5:BU5"/>
    <mergeCell ref="BV5:BY5"/>
    <mergeCell ref="BZ5:CA5"/>
    <mergeCell ref="CB5:CE5"/>
    <mergeCell ref="BD22:BK22"/>
    <mergeCell ref="BL22:CL22"/>
    <mergeCell ref="BD23:CL23"/>
    <mergeCell ref="AT22:BC23"/>
    <mergeCell ref="A60:K61"/>
    <mergeCell ref="L60:N60"/>
    <mergeCell ref="A52:K52"/>
    <mergeCell ref="L52:M52"/>
    <mergeCell ref="N52:V52"/>
    <mergeCell ref="W52:X52"/>
    <mergeCell ref="Y52:AG52"/>
    <mergeCell ref="AH52:AI52"/>
    <mergeCell ref="AJ52:AR52"/>
    <mergeCell ref="AC57:AS57"/>
    <mergeCell ref="L59:N59"/>
    <mergeCell ref="O59:AB59"/>
    <mergeCell ref="AT59:BD59"/>
    <mergeCell ref="BE59:BR59"/>
    <mergeCell ref="BS59:BW59"/>
    <mergeCell ref="AS52:BC52"/>
    <mergeCell ref="BD52:BE52"/>
    <mergeCell ref="BO52:BP52"/>
    <mergeCell ref="BY45:CL45"/>
    <mergeCell ref="BY46:CL46"/>
    <mergeCell ref="BD51:BR51"/>
    <mergeCell ref="BS51:BT51"/>
    <mergeCell ref="BU51:CN51"/>
    <mergeCell ref="BF52:BN52"/>
    <mergeCell ref="BQ52:BZ52"/>
    <mergeCell ref="CA52:CB52"/>
    <mergeCell ref="CC52:CN52"/>
    <mergeCell ref="O60:AO60"/>
    <mergeCell ref="AP60:AR60"/>
    <mergeCell ref="AS60:BP60"/>
    <mergeCell ref="BQ60:BS60"/>
    <mergeCell ref="A49:X49"/>
    <mergeCell ref="A50:K50"/>
    <mergeCell ref="L50:AR50"/>
    <mergeCell ref="A51:K51"/>
    <mergeCell ref="L51:M51"/>
    <mergeCell ref="N51:V51"/>
    <mergeCell ref="W51:X51"/>
    <mergeCell ref="Y51:AG51"/>
    <mergeCell ref="AS51:BC51"/>
    <mergeCell ref="AH51:AI51"/>
    <mergeCell ref="AJ51:AR51"/>
    <mergeCell ref="BT60:CN60"/>
    <mergeCell ref="L61:AO61"/>
    <mergeCell ref="AP61:BP61"/>
    <mergeCell ref="BQ61:CN61"/>
    <mergeCell ref="A79:X79"/>
    <mergeCell ref="A80:K80"/>
    <mergeCell ref="L80:AR80"/>
    <mergeCell ref="AS80:BC80"/>
    <mergeCell ref="AC83:BD83"/>
    <mergeCell ref="A81:K81"/>
    <mergeCell ref="L81:AR81"/>
    <mergeCell ref="AS81:BC81"/>
    <mergeCell ref="A82:K83"/>
    <mergeCell ref="L82:N82"/>
    <mergeCell ref="BD80:CN80"/>
    <mergeCell ref="BD81:BR81"/>
    <mergeCell ref="BS81:BT81"/>
    <mergeCell ref="BU81:CN81"/>
    <mergeCell ref="O82:X82"/>
    <mergeCell ref="Y82:AA82"/>
    <mergeCell ref="AB82:AK82"/>
    <mergeCell ref="L83:AB83"/>
    <mergeCell ref="BE83:CN83"/>
    <mergeCell ref="CD75:CH75"/>
    <mergeCell ref="A112:CN112"/>
    <mergeCell ref="CM92:CN92"/>
    <mergeCell ref="BP92:BS92"/>
    <mergeCell ref="BT92:BX92"/>
    <mergeCell ref="A99:CN99"/>
    <mergeCell ref="A96:CN96"/>
    <mergeCell ref="A104:CN104"/>
    <mergeCell ref="A108:CN108"/>
    <mergeCell ref="A106:CN106"/>
    <mergeCell ref="BY92:BZ92"/>
    <mergeCell ref="CA92:CE92"/>
    <mergeCell ref="CF92:CG92"/>
    <mergeCell ref="CH92:CL92"/>
    <mergeCell ref="A110:CN110"/>
    <mergeCell ref="N85:V85"/>
    <mergeCell ref="W85:X85"/>
    <mergeCell ref="Y85:AG85"/>
    <mergeCell ref="AH85:AI85"/>
    <mergeCell ref="A84:K84"/>
    <mergeCell ref="L84:M84"/>
    <mergeCell ref="N84:V84"/>
    <mergeCell ref="W84:X84"/>
    <mergeCell ref="Y84:AG84"/>
    <mergeCell ref="AH84:AI84"/>
    <mergeCell ref="A85:K85"/>
    <mergeCell ref="L85:M85"/>
    <mergeCell ref="BR84:CA85"/>
    <mergeCell ref="BG84:BO85"/>
    <mergeCell ref="BP84:BQ85"/>
    <mergeCell ref="AJ85:AR85"/>
    <mergeCell ref="AJ84:AR84"/>
    <mergeCell ref="CB84:CC85"/>
    <mergeCell ref="CD84:CN85"/>
    <mergeCell ref="BE84:BF85"/>
    <mergeCell ref="AS84:BC85"/>
    <mergeCell ref="CA3:CL3"/>
    <mergeCell ref="A47:CN47"/>
    <mergeCell ref="AJ11:AR11"/>
    <mergeCell ref="AT11:BC11"/>
    <mergeCell ref="BD11:BH11"/>
    <mergeCell ref="BI11:BJ11"/>
    <mergeCell ref="BK11:BO11"/>
    <mergeCell ref="AT12:BC13"/>
    <mergeCell ref="BD12:BK12"/>
    <mergeCell ref="BL12:CL12"/>
    <mergeCell ref="BD13:CL13"/>
    <mergeCell ref="A28:CN28"/>
    <mergeCell ref="A29:CN29"/>
    <mergeCell ref="A30:CN30"/>
    <mergeCell ref="A31:CN31"/>
    <mergeCell ref="AJ21:AR21"/>
    <mergeCell ref="BL16:BN16"/>
    <mergeCell ref="BO16:BR16"/>
    <mergeCell ref="BS16:BU16"/>
    <mergeCell ref="BV16:BY16"/>
    <mergeCell ref="BZ16:CB16"/>
    <mergeCell ref="CK16:CN16"/>
    <mergeCell ref="AT21:BC21"/>
    <mergeCell ref="BD21:BH21"/>
    <mergeCell ref="CI75:CL75"/>
    <mergeCell ref="BQ71:CN71"/>
    <mergeCell ref="Z75:AD75"/>
    <mergeCell ref="AE75:AH75"/>
    <mergeCell ref="AI75:AM75"/>
    <mergeCell ref="AN75:AQ75"/>
    <mergeCell ref="BZ75:CC75"/>
    <mergeCell ref="M75:Q75"/>
    <mergeCell ref="R75:U75"/>
    <mergeCell ref="BP75:BT75"/>
    <mergeCell ref="A74:X74"/>
    <mergeCell ref="A75:K75"/>
    <mergeCell ref="V75:Y75"/>
    <mergeCell ref="BU75:BY75"/>
    <mergeCell ref="BG75:BK75"/>
    <mergeCell ref="BL75:BO75"/>
    <mergeCell ref="AS75:BC75"/>
    <mergeCell ref="BL62:BX62"/>
    <mergeCell ref="BY62:CA62"/>
    <mergeCell ref="CB62:CN62"/>
    <mergeCell ref="L63:AI63"/>
    <mergeCell ref="AJ63:BH63"/>
    <mergeCell ref="BI63:BX63"/>
    <mergeCell ref="BY63:CN63"/>
    <mergeCell ref="A70:X70"/>
    <mergeCell ref="Y70:BO70"/>
    <mergeCell ref="BP70:CN70"/>
    <mergeCell ref="AT66:AU66"/>
    <mergeCell ref="AV66:CL66"/>
    <mergeCell ref="AT64:CN64"/>
    <mergeCell ref="AT65:AU65"/>
    <mergeCell ref="O62:AI62"/>
    <mergeCell ref="AJ62:AL62"/>
    <mergeCell ref="AM62:BH62"/>
    <mergeCell ref="BI62:BK62"/>
    <mergeCell ref="CM65:CN65"/>
    <mergeCell ref="AC65:AS67"/>
    <mergeCell ref="AV65:CL65"/>
  </mergeCells>
  <phoneticPr fontId="37"/>
  <conditionalFormatting sqref="L57:L58">
    <cfRule type="expression" dxfId="81" priority="149" stopIfTrue="1">
      <formula>L57=""</formula>
    </cfRule>
  </conditionalFormatting>
  <conditionalFormatting sqref="L64 AC64">
    <cfRule type="expression" dxfId="80" priority="172" stopIfTrue="1">
      <formula>AND($L$64="□",$AC$64="□")</formula>
    </cfRule>
  </conditionalFormatting>
  <conditionalFormatting sqref="L60:N60">
    <cfRule type="expression" dxfId="79" priority="16">
      <formula>AND($L$60="□",$AP$60="□",$BQ$60="□")</formula>
    </cfRule>
  </conditionalFormatting>
  <conditionalFormatting sqref="L62:N62">
    <cfRule type="expression" dxfId="78" priority="10">
      <formula>AND($L$62="□",$AJ$62="□",$BI$62="□",$BY$62="□")</formula>
    </cfRule>
  </conditionalFormatting>
  <conditionalFormatting sqref="L64:AB67">
    <cfRule type="expression" dxfId="77" priority="171" stopIfTrue="1">
      <formula>$AC$64="■"</formula>
    </cfRule>
  </conditionalFormatting>
  <conditionalFormatting sqref="L62:AI63">
    <cfRule type="expression" dxfId="76" priority="5">
      <formula>OR($AJ$62="■",$BI$62="■",$BY$62="■")</formula>
    </cfRule>
  </conditionalFormatting>
  <conditionalFormatting sqref="L60:AO61">
    <cfRule type="expression" dxfId="75" priority="14">
      <formula>OR($AP$60="■",$BQ$60="■")</formula>
    </cfRule>
  </conditionalFormatting>
  <conditionalFormatting sqref="L50:AR50">
    <cfRule type="expression" dxfId="74" priority="141">
      <formula>$L$50=""</formula>
    </cfRule>
  </conditionalFormatting>
  <conditionalFormatting sqref="N51:V51">
    <cfRule type="expression" dxfId="73" priority="140" stopIfTrue="1">
      <formula>$N$51=""</formula>
    </cfRule>
  </conditionalFormatting>
  <conditionalFormatting sqref="O56 AB56">
    <cfRule type="expression" dxfId="72" priority="174" stopIfTrue="1">
      <formula>O56=""</formula>
    </cfRule>
  </conditionalFormatting>
  <conditionalFormatting sqref="R75:U75">
    <cfRule type="expression" dxfId="71" priority="127">
      <formula>"R75="""""</formula>
    </cfRule>
    <cfRule type="expression" dxfId="70" priority="126">
      <formula>$R$75=""</formula>
    </cfRule>
  </conditionalFormatting>
  <conditionalFormatting sqref="Y51:AG51">
    <cfRule type="expression" dxfId="69" priority="139" stopIfTrue="1">
      <formula>$Y$51=""</formula>
    </cfRule>
  </conditionalFormatting>
  <conditionalFormatting sqref="Z75 AI75">
    <cfRule type="expression" dxfId="68" priority="187" stopIfTrue="1">
      <formula>Z75=""</formula>
    </cfRule>
  </conditionalFormatting>
  <conditionalFormatting sqref="AC57:AS57">
    <cfRule type="expression" dxfId="67" priority="168" stopIfTrue="1">
      <formula>$AC$57=""</formula>
    </cfRule>
  </conditionalFormatting>
  <conditionalFormatting sqref="AC64:CM67">
    <cfRule type="expression" dxfId="66" priority="170" stopIfTrue="1">
      <formula>$L$64="■"</formula>
    </cfRule>
  </conditionalFormatting>
  <conditionalFormatting sqref="AC65:CN67">
    <cfRule type="expression" dxfId="65" priority="166" stopIfTrue="1">
      <formula>$L$64="■"</formula>
    </cfRule>
  </conditionalFormatting>
  <conditionalFormatting sqref="AJ62:AL62">
    <cfRule type="expression" dxfId="64" priority="9">
      <formula>AND($L$62="□",$AJ$62="□",$BI$62="□",$BY$62="□")</formula>
    </cfRule>
  </conditionalFormatting>
  <conditionalFormatting sqref="AJ51:AR51">
    <cfRule type="expression" dxfId="63" priority="138" stopIfTrue="1">
      <formula>$AJ$51=""</formula>
    </cfRule>
  </conditionalFormatting>
  <conditionalFormatting sqref="AJ62:BH63">
    <cfRule type="expression" dxfId="62" priority="4">
      <formula>OR($L$62="■",$BI$62="■",$BY$62="■")</formula>
    </cfRule>
  </conditionalFormatting>
  <conditionalFormatting sqref="AP60:AR60">
    <cfRule type="expression" dxfId="61" priority="15">
      <formula>AND($L$60="□",$AP$60="□",$BQ$60="□")</formula>
    </cfRule>
  </conditionalFormatting>
  <conditionalFormatting sqref="AP60:BP61">
    <cfRule type="expression" dxfId="60" priority="13">
      <formula>OR($L$60="■",$BQ$60="■")</formula>
    </cfRule>
  </conditionalFormatting>
  <conditionalFormatting sqref="AT64">
    <cfRule type="expression" priority="90" stopIfTrue="1">
      <formula>AND($AC$65="■",$AT$65="■")</formula>
    </cfRule>
    <cfRule type="expression" dxfId="59" priority="91" stopIfTrue="1">
      <formula>$L$63="■"</formula>
    </cfRule>
    <cfRule type="expression" dxfId="58" priority="92" stopIfTrue="1">
      <formula>AND($AC$63="■",$AT$63="□")</formula>
    </cfRule>
  </conditionalFormatting>
  <conditionalFormatting sqref="AT57:CN57">
    <cfRule type="expression" dxfId="57" priority="167" stopIfTrue="1">
      <formula>$AT$57=""</formula>
    </cfRule>
  </conditionalFormatting>
  <conditionalFormatting sqref="AV65:CL65">
    <cfRule type="expression" dxfId="56" priority="165" stopIfTrue="1">
      <formula>AND($AC$64="■",$AV$65="")</formula>
    </cfRule>
  </conditionalFormatting>
  <conditionalFormatting sqref="BD11:BH11">
    <cfRule type="expression" dxfId="55" priority="137" stopIfTrue="1">
      <formula>$BD$11=""</formula>
    </cfRule>
  </conditionalFormatting>
  <conditionalFormatting sqref="BD12:BK12">
    <cfRule type="expression" dxfId="54" priority="177">
      <formula>$BD$12=""</formula>
    </cfRule>
  </conditionalFormatting>
  <conditionalFormatting sqref="BD14:CJ14">
    <cfRule type="expression" dxfId="53" priority="148" stopIfTrue="1">
      <formula>$BD$14=""</formula>
    </cfRule>
  </conditionalFormatting>
  <conditionalFormatting sqref="BD15:CJ15">
    <cfRule type="expression" dxfId="52" priority="147" stopIfTrue="1">
      <formula>$BD$15=""</formula>
    </cfRule>
  </conditionalFormatting>
  <conditionalFormatting sqref="BD13:CL13">
    <cfRule type="expression" dxfId="51" priority="175" stopIfTrue="1">
      <formula>$BL$12=""</formula>
    </cfRule>
  </conditionalFormatting>
  <conditionalFormatting sqref="BE59:BR59">
    <cfRule type="expression" dxfId="50" priority="163" stopIfTrue="1">
      <formula>$BE$59=""</formula>
    </cfRule>
  </conditionalFormatting>
  <conditionalFormatting sqref="BH16:BK16">
    <cfRule type="expression" dxfId="49" priority="84" stopIfTrue="1">
      <formula>$BH$16=""</formula>
    </cfRule>
  </conditionalFormatting>
  <conditionalFormatting sqref="BI62:BK62">
    <cfRule type="expression" dxfId="48" priority="8">
      <formula>AND($L$62="□",$AJ$62="□",$BI$62="□",$BY$62="□")</formula>
    </cfRule>
  </conditionalFormatting>
  <conditionalFormatting sqref="BI62:BX63">
    <cfRule type="expression" dxfId="47" priority="3">
      <formula>OR($L$62="■",$AJ$62="■",$BY$62="■")</formula>
    </cfRule>
  </conditionalFormatting>
  <conditionalFormatting sqref="BI62:CN63">
    <cfRule type="expression" dxfId="46" priority="1">
      <formula>$BQ$60="■"</formula>
    </cfRule>
  </conditionalFormatting>
  <conditionalFormatting sqref="BK11:BO11">
    <cfRule type="expression" dxfId="45" priority="136" stopIfTrue="1">
      <formula>$BK$11=""</formula>
    </cfRule>
  </conditionalFormatting>
  <conditionalFormatting sqref="BL75:BO75">
    <cfRule type="expression" dxfId="44" priority="80">
      <formula>$BL$75=""</formula>
    </cfRule>
  </conditionalFormatting>
  <conditionalFormatting sqref="BL12:CL12">
    <cfRule type="expression" dxfId="43" priority="176">
      <formula>$BL$12=""</formula>
    </cfRule>
  </conditionalFormatting>
  <conditionalFormatting sqref="BO16:BR16">
    <cfRule type="expression" dxfId="42" priority="83">
      <formula>$BO$16=""</formula>
    </cfRule>
  </conditionalFormatting>
  <conditionalFormatting sqref="BQ60:BS60">
    <cfRule type="expression" dxfId="41" priority="12">
      <formula>AND($L$60="□",$AP$60="□",$BQ$60="□")</formula>
    </cfRule>
  </conditionalFormatting>
  <conditionalFormatting sqref="BQ60:CN61">
    <cfRule type="expression" dxfId="40" priority="11">
      <formula>OR($L$60="■",$AP$60="■")</formula>
    </cfRule>
  </conditionalFormatting>
  <conditionalFormatting sqref="BU75:BY75">
    <cfRule type="expression" dxfId="39" priority="96" stopIfTrue="1">
      <formula>$BU$75=""</formula>
    </cfRule>
  </conditionalFormatting>
  <conditionalFormatting sqref="BV5:BY5">
    <cfRule type="expression" dxfId="38" priority="87">
      <formula>$BV$5=""</formula>
    </cfRule>
  </conditionalFormatting>
  <conditionalFormatting sqref="BV16:BY16">
    <cfRule type="expression" dxfId="37" priority="82">
      <formula>$BV$16=""</formula>
    </cfRule>
  </conditionalFormatting>
  <conditionalFormatting sqref="BY62:CA62">
    <cfRule type="expression" dxfId="36" priority="7">
      <formula>AND($L$62="□",$AJ$62="□",$BI$62="□",$BY$62="□")</formula>
    </cfRule>
  </conditionalFormatting>
  <conditionalFormatting sqref="BY62:CN63">
    <cfRule type="expression" dxfId="35" priority="2">
      <formula>OR($L$62="■",$AJ$62="■",$BI$62="■")</formula>
    </cfRule>
  </conditionalFormatting>
  <conditionalFormatting sqref="CB5:CE5">
    <cfRule type="expression" dxfId="34" priority="86">
      <formula>$CB$5=""</formula>
    </cfRule>
  </conditionalFormatting>
  <conditionalFormatting sqref="CD75:CH75">
    <cfRule type="expression" dxfId="33" priority="95" stopIfTrue="1">
      <formula>$CD$75=""</formula>
    </cfRule>
  </conditionalFormatting>
  <conditionalFormatting sqref="CH5:CK5">
    <cfRule type="expression" dxfId="32" priority="85">
      <formula>$CH$5=""</formula>
    </cfRule>
  </conditionalFormatting>
  <dataValidations count="13">
    <dataValidation type="list" allowBlank="1" showInputMessage="1" showErrorMessage="1" sqref="L64:N64 AC64:AE64 AP60:AR60 BQ60:BS60 BY62:CA62 L62:N62 AJ62:AL62 BI62:BK62 L60:N60" xr:uid="{00000000-0002-0000-0000-000000000000}">
      <formula1>"□,■"</formula1>
    </dataValidation>
    <dataValidation type="whole" imeMode="disabled" allowBlank="1" showInputMessage="1" showErrorMessage="1" error="1から31までの半角数字を入力してください" sqref="CD75:CH75 CH5:CK5 BV16:BY16 AI75:AM75" xr:uid="{00000000-0002-0000-0000-000001000000}">
      <formula1>1</formula1>
      <formula2>31</formula2>
    </dataValidation>
    <dataValidation imeMode="disabled" allowBlank="1" showInputMessage="1" showErrorMessage="1" sqref="BD81:BR81 BU81:CN81 N84:V85 Y84:AG85 AJ84:AR85 BG84:BO85 BR84:CA85 CD84:CN85 BE59:BR59 BD51:BR51 BU51:CN51 N51:V52 Y51:AG52 AJ51:AR52 BF52:BN52 BQ52:BZ52 CC52:CN52" xr:uid="{00000000-0002-0000-0000-000002000000}"/>
    <dataValidation type="whole" imeMode="disabled" allowBlank="1" showInputMessage="1" showErrorMessage="1" error="1から12までの半角数字を入力してください" sqref="Z75:AD75 BU75:BY75" xr:uid="{00000000-0002-0000-0000-000004000000}">
      <formula1>1</formula1>
      <formula2>12</formula2>
    </dataValidation>
    <dataValidation type="textLength" imeMode="disabled" operator="equal" allowBlank="1" showInputMessage="1" showErrorMessage="1" error="入力された桁数が不正です。_x000a_3ケタで再度入力してください。" sqref="O82:X82 BD21:BH21 BD11:BH11 O56:X56" xr:uid="{00000000-0002-0000-0000-000005000000}">
      <formula1>3</formula1>
    </dataValidation>
    <dataValidation type="textLength" imeMode="disabled" operator="equal" allowBlank="1" showInputMessage="1" showErrorMessage="1" error="入力された桁数が不正です。_x000a_4ケタで再度入力してください。" sqref="AB82:AK82 BK21:BO21 BK11:BO11 AB56:AK56" xr:uid="{00000000-0002-0000-0000-000006000000}">
      <formula1>4</formula1>
    </dataValidation>
    <dataValidation imeMode="hiragana" allowBlank="1" showInputMessage="1" showErrorMessage="1" sqref="BD14:CJ14" xr:uid="{00000000-0002-0000-0000-000007000000}"/>
    <dataValidation imeMode="off" allowBlank="1" showInputMessage="1" showErrorMessage="1" sqref="CA3:CL3" xr:uid="{39BA2221-36AC-4BCE-9EB6-0AC2CD0615B3}"/>
    <dataValidation type="whole" imeMode="disabled" allowBlank="1" showInputMessage="1" showErrorMessage="1" error="１から12までの半角数字を入力してください" sqref="CB5:CE5 BO16:BR16" xr:uid="{B053A4DE-F6BD-44BB-A470-F5BCD23B1616}">
      <formula1>1</formula1>
      <formula2>12</formula2>
    </dataValidation>
    <dataValidation type="whole" imeMode="disabled" operator="greaterThanOrEqual" allowBlank="1" showInputMessage="1" showErrorMessage="1" error="半角数字を入力してください。" sqref="BV5:BY5" xr:uid="{AFE528E5-C8AF-409A-9361-3251500927F4}">
      <formula1>1</formula1>
    </dataValidation>
    <dataValidation type="textLength" imeMode="disabled" operator="equal" allowBlank="1" showInputMessage="1" showErrorMessage="1" error="西暦4桁を入力してください。" prompt="西暦で数字4桁を入力してください。" sqref="BH16:BK16" xr:uid="{61A2861C-119E-48B5-BFD0-437276AA7D17}">
      <formula1>4</formula1>
    </dataValidation>
    <dataValidation type="whole" imeMode="disabled" operator="greaterThan" allowBlank="1" showInputMessage="1" showErrorMessage="1" error="半角数字を入力してください" sqref="R75:U75 BL75:BO75" xr:uid="{65E6CEFC-A97F-446C-A807-48F78515C4CB}">
      <formula1>0</formula1>
    </dataValidation>
    <dataValidation type="custom" imeMode="off" allowBlank="1" showInputMessage="1" showErrorMessage="1" error="S233で始まる半角英数7文字を入力してください。" sqref="CA2:CL2" xr:uid="{A900FFA1-7A30-45CA-9074-5922594EB525}">
      <formula1>AND(LEN($CA$2)=7,LEFT($CA$2,4)="S233")</formula1>
    </dataValidation>
  </dataValidations>
  <printOptions horizontalCentered="1"/>
  <pageMargins left="0.27559055118110237" right="0.27559055118110237" top="0.27559055118110237" bottom="0.19685039370078741" header="0.39370078740157483" footer="3.937007874015748E-2"/>
  <pageSetup paperSize="9" scale="69" orientation="portrait" r:id="rId1"/>
  <headerFooter alignWithMargins="0"/>
  <rowBreaks count="2" manualBreakCount="2">
    <brk id="44" max="91" man="1"/>
    <brk id="88" max="9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55"/>
  <sheetViews>
    <sheetView showGridLines="0" showZeros="0" view="pageBreakPreview" zoomScale="55" zoomScaleNormal="100" zoomScaleSheetLayoutView="55" workbookViewId="0">
      <selection activeCell="M7" sqref="M7"/>
    </sheetView>
  </sheetViews>
  <sheetFormatPr defaultColWidth="9" defaultRowHeight="13"/>
  <cols>
    <col min="1" max="1" width="3.6328125" style="7" customWidth="1"/>
    <col min="2" max="8" width="3.453125" style="7" customWidth="1"/>
    <col min="9" max="9" width="7.26953125" style="7" customWidth="1"/>
    <col min="10" max="36" width="3.453125" style="7" customWidth="1"/>
    <col min="37" max="39" width="3.453125" style="11" customWidth="1"/>
    <col min="40" max="47" width="3.453125" style="12" customWidth="1"/>
    <col min="48" max="56" width="3.453125" style="7" customWidth="1"/>
    <col min="57" max="86" width="3.6328125" style="7" customWidth="1"/>
    <col min="87" max="16384" width="9" style="7"/>
  </cols>
  <sheetData>
    <row r="1" spans="1:58" ht="18.75" customHeight="1">
      <c r="A1" s="256" t="s">
        <v>88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S1" s="6"/>
      <c r="AT1" s="260"/>
      <c r="AU1" s="260"/>
      <c r="AV1" s="260"/>
      <c r="AW1" s="259" t="str">
        <f>'様式第1｜交付申請書'!$BR$2</f>
        <v>事業番号</v>
      </c>
      <c r="AX1" s="558">
        <f>'様式第1｜交付申請書'!$CA$2</f>
        <v>0</v>
      </c>
      <c r="AY1" s="558"/>
      <c r="AZ1" s="558"/>
      <c r="BA1" s="558"/>
      <c r="BB1" s="558"/>
      <c r="BC1" s="558"/>
    </row>
    <row r="2" spans="1:58" s="1" customFormat="1" ht="18.75" customHeight="1">
      <c r="B2" s="2"/>
      <c r="C2" s="2"/>
      <c r="AW2" s="259" t="str">
        <f>'様式第1｜交付申請書'!$BR$3</f>
        <v>申請者名</v>
      </c>
      <c r="AX2" s="576" t="str">
        <f>'様式第1｜交付申請書'!$CA$3</f>
        <v/>
      </c>
      <c r="AY2" s="576"/>
      <c r="AZ2" s="576"/>
      <c r="BA2" s="576"/>
      <c r="BB2" s="576"/>
      <c r="BC2" s="576"/>
      <c r="BD2" s="261" t="str">
        <f>IF(OR('様式第1｜交付申請書'!BD15&lt;&gt;"",'様式第1｜交付申請書'!AJ51&lt;&gt;""),'様式第1｜交付申請書'!BD15&amp;"邸"&amp;RIGHT(TRIM('様式第1｜交付申請書'!N51&amp;'様式第1｜交付申請書'!Y51&amp;'様式第1｜交付申請書'!AJ51),4),"")</f>
        <v/>
      </c>
    </row>
    <row r="3" spans="1:58" ht="30" customHeight="1">
      <c r="A3" s="522" t="s">
        <v>62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row>
    <row r="4" spans="1:58" ht="30" customHeight="1">
      <c r="B4" s="152" t="s">
        <v>82</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row>
    <row r="5" spans="1:58" ht="30" customHeight="1">
      <c r="B5" s="151"/>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row>
    <row r="6" spans="1:58" s="43" customFormat="1" ht="34.5" customHeight="1">
      <c r="B6" s="18" t="s">
        <v>63</v>
      </c>
      <c r="C6" s="150"/>
      <c r="D6" s="151"/>
      <c r="E6" s="151"/>
      <c r="F6" s="151"/>
      <c r="G6" s="151"/>
      <c r="H6" s="151"/>
      <c r="I6" s="151"/>
      <c r="J6" s="151"/>
      <c r="K6" s="151"/>
      <c r="L6" s="152"/>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0"/>
      <c r="BC6" s="153"/>
      <c r="BD6" s="153"/>
      <c r="BE6" s="44"/>
      <c r="BF6" s="44"/>
    </row>
    <row r="7" spans="1:58" s="43" customFormat="1" ht="34.5" customHeight="1">
      <c r="B7" s="527" t="s">
        <v>64</v>
      </c>
      <c r="C7" s="527"/>
      <c r="D7" s="527"/>
      <c r="E7" s="527"/>
      <c r="F7" s="527"/>
      <c r="G7" s="527"/>
      <c r="H7" s="527"/>
      <c r="I7" s="527"/>
      <c r="J7" s="527"/>
      <c r="K7" s="527"/>
      <c r="L7" s="151"/>
      <c r="M7" s="154" t="s">
        <v>4</v>
      </c>
      <c r="N7" s="151" t="s">
        <v>5</v>
      </c>
      <c r="O7" s="151"/>
      <c r="P7" s="151"/>
      <c r="Q7" s="155"/>
      <c r="R7" s="155"/>
      <c r="S7" s="155"/>
      <c r="T7" s="155"/>
      <c r="U7" s="155"/>
      <c r="V7" s="154" t="s">
        <v>4</v>
      </c>
      <c r="W7" s="151" t="s">
        <v>22</v>
      </c>
      <c r="X7" s="151"/>
      <c r="Y7" s="155"/>
      <c r="Z7" s="155"/>
      <c r="AA7" s="155"/>
      <c r="AB7" s="155"/>
      <c r="AC7" s="155"/>
      <c r="AD7" s="155"/>
      <c r="AE7" s="154" t="s">
        <v>4</v>
      </c>
      <c r="AF7" s="151" t="s">
        <v>23</v>
      </c>
      <c r="AG7" s="151"/>
      <c r="AH7" s="151"/>
      <c r="AI7" s="151"/>
      <c r="AJ7" s="151"/>
      <c r="AK7" s="154" t="s">
        <v>4</v>
      </c>
      <c r="AL7" s="151" t="s">
        <v>24</v>
      </c>
      <c r="AM7" s="151"/>
      <c r="AN7" s="151"/>
      <c r="AO7" s="151"/>
      <c r="AP7" s="151"/>
      <c r="AQ7" s="154" t="s">
        <v>4</v>
      </c>
      <c r="AR7" s="151" t="s">
        <v>14</v>
      </c>
      <c r="AS7" s="151"/>
      <c r="AT7" s="151"/>
      <c r="AU7" s="151"/>
      <c r="AV7" s="151"/>
      <c r="AW7" s="151"/>
      <c r="AX7" s="151"/>
      <c r="AY7" s="151"/>
      <c r="AZ7" s="156"/>
      <c r="BA7" s="156"/>
      <c r="BB7" s="151"/>
      <c r="BC7" s="151"/>
      <c r="BD7" s="151"/>
      <c r="BE7" s="44"/>
      <c r="BF7" s="44"/>
    </row>
    <row r="8" spans="1:58" s="43" customFormat="1" ht="34.5" customHeight="1">
      <c r="B8" s="157"/>
      <c r="C8" s="157"/>
      <c r="D8" s="151"/>
      <c r="E8" s="151"/>
      <c r="F8" s="151"/>
      <c r="G8" s="151"/>
      <c r="H8" s="151"/>
      <c r="I8" s="151"/>
      <c r="J8" s="151"/>
      <c r="K8" s="151"/>
      <c r="L8" s="151"/>
      <c r="M8" s="154" t="s">
        <v>4</v>
      </c>
      <c r="N8" s="151" t="s">
        <v>11</v>
      </c>
      <c r="O8" s="151"/>
      <c r="P8" s="153"/>
      <c r="Q8" s="151" t="s">
        <v>12</v>
      </c>
      <c r="R8" s="526"/>
      <c r="S8" s="526"/>
      <c r="T8" s="526"/>
      <c r="U8" s="526"/>
      <c r="V8" s="526"/>
      <c r="W8" s="526"/>
      <c r="X8" s="526"/>
      <c r="Y8" s="526"/>
      <c r="Z8" s="526"/>
      <c r="AA8" s="526"/>
      <c r="AB8" s="526"/>
      <c r="AC8" s="153" t="s">
        <v>13</v>
      </c>
      <c r="AD8" s="153"/>
      <c r="AE8" s="153"/>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44"/>
      <c r="BF8" s="44"/>
    </row>
    <row r="9" spans="1:58" s="43" customFormat="1" ht="34.5" customHeight="1">
      <c r="B9" s="139"/>
      <c r="C9" s="139"/>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139"/>
      <c r="BC9" s="44"/>
      <c r="BD9" s="44"/>
      <c r="BE9" s="44"/>
      <c r="BF9" s="44"/>
    </row>
    <row r="10" spans="1:58" s="43" customFormat="1" ht="34.5" customHeight="1">
      <c r="B10" s="527" t="s">
        <v>156</v>
      </c>
      <c r="C10" s="527"/>
      <c r="D10" s="527"/>
      <c r="E10" s="527"/>
      <c r="F10" s="527"/>
      <c r="G10" s="527"/>
      <c r="H10" s="527"/>
      <c r="I10" s="527"/>
      <c r="J10" s="527"/>
      <c r="K10" s="527"/>
      <c r="L10" s="151"/>
      <c r="M10" s="528"/>
      <c r="N10" s="528"/>
      <c r="O10" s="528"/>
      <c r="P10" s="528"/>
      <c r="Q10" s="528"/>
      <c r="R10" s="528"/>
      <c r="S10" s="528"/>
      <c r="T10" s="528"/>
      <c r="U10" s="528"/>
      <c r="V10" s="528"/>
      <c r="W10" s="44" t="s">
        <v>146</v>
      </c>
      <c r="X10" s="44" t="s">
        <v>147</v>
      </c>
      <c r="Y10" s="44"/>
      <c r="Z10" s="44"/>
      <c r="AA10" s="44"/>
      <c r="AB10" s="44"/>
      <c r="AC10" s="44"/>
      <c r="AD10" s="44"/>
      <c r="AE10" s="44"/>
      <c r="AF10" s="44"/>
      <c r="AG10" s="44"/>
      <c r="AH10" s="44"/>
      <c r="AI10" s="186"/>
      <c r="AJ10" s="44"/>
      <c r="AK10" s="44"/>
      <c r="AL10" s="44"/>
      <c r="AM10" s="44"/>
      <c r="AN10" s="44"/>
      <c r="AO10" s="44"/>
      <c r="AP10" s="44"/>
      <c r="AQ10" s="44"/>
      <c r="AR10" s="44"/>
      <c r="AS10" s="139"/>
      <c r="AT10" s="44"/>
      <c r="AU10" s="44"/>
      <c r="AV10" s="44"/>
      <c r="AW10" s="44"/>
      <c r="AX10" s="44"/>
      <c r="AY10" s="44"/>
      <c r="AZ10" s="44"/>
      <c r="BA10" s="44"/>
      <c r="BB10" s="139"/>
      <c r="BC10" s="44"/>
      <c r="BD10" s="44"/>
      <c r="BE10" s="44"/>
      <c r="BF10" s="44"/>
    </row>
    <row r="11" spans="1:58" s="43" customFormat="1" ht="34.5" customHeight="1">
      <c r="B11" s="139"/>
      <c r="C11" s="139"/>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139"/>
      <c r="BC11" s="44"/>
      <c r="BD11" s="44"/>
      <c r="BE11" s="44"/>
      <c r="BF11" s="44"/>
    </row>
    <row r="12" spans="1:58" s="43" customFormat="1" ht="34.5" customHeight="1">
      <c r="B12" s="527" t="s">
        <v>65</v>
      </c>
      <c r="C12" s="527"/>
      <c r="D12" s="527"/>
      <c r="E12" s="527"/>
      <c r="F12" s="527"/>
      <c r="G12" s="527"/>
      <c r="H12" s="527"/>
      <c r="I12" s="527"/>
      <c r="J12" s="527"/>
      <c r="K12" s="527"/>
      <c r="L12" s="44"/>
      <c r="M12" s="523"/>
      <c r="N12" s="523"/>
      <c r="O12" s="523"/>
      <c r="P12" s="523"/>
      <c r="Q12" s="9"/>
      <c r="R12" s="138"/>
      <c r="S12" s="138"/>
      <c r="T12" s="138"/>
      <c r="U12" s="138"/>
      <c r="V12" s="138"/>
      <c r="W12" s="138"/>
      <c r="X12" s="138"/>
      <c r="Y12" s="138"/>
      <c r="Z12" s="138"/>
      <c r="AA12" s="138"/>
      <c r="AB12" s="138"/>
      <c r="AC12" s="138"/>
      <c r="AD12" s="138"/>
      <c r="AE12" s="138"/>
      <c r="AF12" s="138"/>
      <c r="AG12" s="138"/>
      <c r="AH12" s="44"/>
      <c r="AI12" s="44"/>
      <c r="AJ12" s="44"/>
      <c r="AK12" s="44"/>
      <c r="AL12" s="44"/>
      <c r="AM12" s="44"/>
      <c r="AN12" s="44"/>
      <c r="AO12" s="44"/>
      <c r="AP12" s="44"/>
      <c r="AQ12" s="44"/>
      <c r="AR12" s="44"/>
      <c r="AS12" s="44"/>
      <c r="AT12" s="44"/>
      <c r="AU12" s="44"/>
      <c r="AV12" s="44"/>
      <c r="AW12" s="44"/>
      <c r="AX12" s="44"/>
      <c r="AY12" s="44"/>
      <c r="AZ12" s="44"/>
      <c r="BA12" s="44"/>
      <c r="BB12" s="137"/>
      <c r="BC12" s="44"/>
      <c r="BD12" s="44"/>
      <c r="BE12" s="44"/>
      <c r="BF12" s="44"/>
    </row>
    <row r="13" spans="1:58" s="43" customFormat="1" ht="34.5" customHeight="1">
      <c r="B13" s="157"/>
      <c r="C13" s="157"/>
      <c r="D13" s="151"/>
      <c r="E13" s="151"/>
      <c r="F13" s="151"/>
      <c r="G13" s="151"/>
      <c r="H13" s="151"/>
      <c r="I13" s="151"/>
      <c r="J13" s="151"/>
      <c r="K13" s="151"/>
      <c r="L13" s="44"/>
      <c r="M13" s="138"/>
      <c r="N13" s="138"/>
      <c r="O13" s="138"/>
      <c r="P13" s="138"/>
      <c r="Q13" s="138"/>
      <c r="R13" s="138"/>
      <c r="S13" s="138"/>
      <c r="T13" s="138"/>
      <c r="U13" s="138"/>
      <c r="V13" s="138"/>
      <c r="W13" s="138"/>
      <c r="X13" s="138"/>
      <c r="Y13" s="138"/>
      <c r="Z13" s="138"/>
      <c r="AA13" s="138"/>
      <c r="AB13" s="138"/>
      <c r="AC13" s="138"/>
      <c r="AD13" s="138"/>
      <c r="AE13" s="138"/>
      <c r="AF13" s="138"/>
      <c r="AG13" s="138"/>
      <c r="AH13" s="44"/>
      <c r="AI13" s="44"/>
      <c r="AJ13" s="140"/>
      <c r="AK13" s="141"/>
      <c r="AL13" s="141"/>
      <c r="AM13" s="142"/>
      <c r="AN13" s="142"/>
      <c r="AO13" s="142"/>
      <c r="AP13" s="142"/>
      <c r="AQ13" s="142"/>
      <c r="AR13" s="141"/>
      <c r="AS13" s="137"/>
      <c r="AT13" s="44"/>
      <c r="AU13" s="137"/>
      <c r="AV13" s="137"/>
      <c r="AW13" s="44"/>
      <c r="AX13" s="44"/>
      <c r="AY13" s="44"/>
      <c r="AZ13" s="44"/>
      <c r="BA13" s="44"/>
      <c r="BB13" s="137"/>
      <c r="BE13" s="514"/>
      <c r="BF13" s="514"/>
    </row>
    <row r="14" spans="1:58" s="43" customFormat="1" ht="34.5" customHeight="1">
      <c r="B14" s="157"/>
      <c r="C14" s="157"/>
      <c r="D14" s="151"/>
      <c r="E14" s="151"/>
      <c r="F14" s="151"/>
      <c r="G14" s="151"/>
      <c r="H14" s="151"/>
      <c r="I14" s="151"/>
      <c r="J14" s="151"/>
      <c r="K14" s="151"/>
      <c r="L14" s="44"/>
      <c r="M14" s="138"/>
      <c r="N14" s="138"/>
      <c r="O14" s="138"/>
      <c r="P14" s="138"/>
      <c r="Q14" s="138"/>
      <c r="R14" s="138"/>
      <c r="S14" s="138"/>
      <c r="T14" s="138"/>
      <c r="U14" s="138"/>
      <c r="V14" s="138"/>
      <c r="W14" s="138"/>
      <c r="X14" s="138"/>
      <c r="Y14" s="138"/>
      <c r="Z14" s="138"/>
      <c r="AA14" s="138"/>
      <c r="AB14" s="138"/>
      <c r="AC14" s="138"/>
      <c r="AD14" s="138"/>
      <c r="AE14" s="138"/>
      <c r="AF14" s="138"/>
      <c r="AG14" s="138"/>
      <c r="AH14" s="44"/>
      <c r="AI14" s="44"/>
      <c r="AJ14" s="44"/>
      <c r="AK14" s="44"/>
      <c r="AL14" s="44"/>
      <c r="AM14" s="44"/>
      <c r="AN14" s="44"/>
      <c r="AO14" s="44"/>
      <c r="AP14" s="44"/>
      <c r="AQ14" s="44"/>
      <c r="AR14" s="44"/>
      <c r="AS14" s="44"/>
      <c r="AT14" s="44"/>
      <c r="AU14" s="44"/>
      <c r="AV14" s="137"/>
      <c r="AW14" s="44"/>
      <c r="AX14" s="44"/>
      <c r="AY14" s="44"/>
      <c r="AZ14" s="44"/>
      <c r="BA14" s="44"/>
      <c r="BB14" s="137"/>
    </row>
    <row r="15" spans="1:58" s="43" customFormat="1" ht="34.5" customHeight="1">
      <c r="B15" s="157"/>
      <c r="C15" s="157"/>
      <c r="D15" s="151"/>
      <c r="E15" s="151"/>
      <c r="F15" s="151"/>
      <c r="G15" s="151"/>
      <c r="H15" s="151"/>
      <c r="I15" s="151"/>
      <c r="J15" s="151"/>
      <c r="K15" s="151"/>
      <c r="L15" s="44"/>
      <c r="M15" s="138"/>
      <c r="N15" s="138"/>
      <c r="O15" s="138"/>
      <c r="P15" s="138"/>
      <c r="Q15" s="138"/>
      <c r="R15" s="138"/>
      <c r="S15" s="138"/>
      <c r="T15" s="138"/>
      <c r="U15" s="138"/>
      <c r="V15" s="138"/>
      <c r="W15" s="138"/>
      <c r="X15" s="138"/>
      <c r="Y15" s="138"/>
      <c r="Z15" s="138"/>
      <c r="AA15" s="138"/>
      <c r="AB15" s="138"/>
      <c r="AC15" s="138"/>
      <c r="AD15" s="138"/>
      <c r="AE15" s="138"/>
      <c r="AF15" s="138"/>
      <c r="AG15" s="138"/>
      <c r="AH15" s="44"/>
      <c r="AI15" s="44"/>
      <c r="AJ15" s="140"/>
      <c r="AK15" s="141"/>
      <c r="AL15" s="141"/>
      <c r="AM15" s="142"/>
      <c r="AN15" s="142"/>
      <c r="AO15" s="142"/>
      <c r="AP15" s="142"/>
      <c r="AQ15" s="142"/>
      <c r="AR15" s="141"/>
      <c r="AS15" s="137"/>
      <c r="AT15" s="44"/>
      <c r="AU15" s="137"/>
      <c r="AV15" s="137"/>
      <c r="AW15" s="44"/>
      <c r="AX15" s="44"/>
      <c r="AY15" s="44"/>
      <c r="AZ15" s="44"/>
      <c r="BA15" s="44"/>
      <c r="BB15" s="137"/>
      <c r="BE15" s="132"/>
      <c r="BF15" s="132"/>
    </row>
    <row r="16" spans="1:58" s="43" customFormat="1" ht="34.5" customHeight="1">
      <c r="B16" s="18" t="s">
        <v>66</v>
      </c>
      <c r="C16" s="150"/>
      <c r="D16" s="151"/>
      <c r="E16" s="151"/>
      <c r="F16" s="151"/>
      <c r="G16" s="151"/>
      <c r="H16" s="151"/>
      <c r="I16" s="151"/>
      <c r="J16" s="151"/>
      <c r="K16" s="151"/>
      <c r="L16" s="44"/>
      <c r="M16" s="159" t="s">
        <v>4</v>
      </c>
      <c r="N16" s="524" t="s">
        <v>16</v>
      </c>
      <c r="O16" s="524"/>
      <c r="P16" s="524"/>
      <c r="Q16" s="524"/>
      <c r="R16" s="524"/>
      <c r="S16" s="524"/>
      <c r="T16" s="524"/>
      <c r="U16" s="524"/>
      <c r="V16" s="524"/>
      <c r="W16" s="524"/>
      <c r="X16" s="524"/>
      <c r="Y16" s="524"/>
      <c r="Z16" s="524"/>
      <c r="AA16" s="524"/>
      <c r="AB16" s="524"/>
      <c r="AC16" s="524"/>
      <c r="AD16" s="524"/>
      <c r="AE16" s="159" t="s">
        <v>4</v>
      </c>
      <c r="AF16" s="525" t="s">
        <v>32</v>
      </c>
      <c r="AG16" s="525"/>
      <c r="AH16" s="525"/>
      <c r="AI16" s="525"/>
      <c r="AJ16" s="525"/>
      <c r="AK16" s="525"/>
      <c r="AL16" s="525"/>
      <c r="AM16" s="525"/>
      <c r="AN16" s="525"/>
      <c r="AO16" s="525"/>
      <c r="AP16" s="525"/>
      <c r="AQ16" s="160"/>
      <c r="AR16" s="160"/>
      <c r="AS16" s="160"/>
      <c r="AT16" s="160"/>
      <c r="AU16" s="160"/>
      <c r="AV16" s="161"/>
      <c r="AW16" s="44"/>
      <c r="AX16" s="44"/>
      <c r="AY16" s="44"/>
      <c r="AZ16" s="44"/>
      <c r="BA16" s="44"/>
      <c r="BB16" s="135"/>
      <c r="BC16" s="44"/>
      <c r="BD16" s="44"/>
      <c r="BE16" s="44"/>
    </row>
    <row r="17" spans="1:58" s="43" customFormat="1" ht="34.5" customHeight="1">
      <c r="B17" s="150"/>
      <c r="C17" s="150"/>
      <c r="D17" s="151"/>
      <c r="E17" s="151"/>
      <c r="F17" s="151"/>
      <c r="G17" s="151"/>
      <c r="H17" s="151"/>
      <c r="I17" s="151"/>
      <c r="J17" s="151"/>
      <c r="K17" s="151"/>
      <c r="L17" s="44"/>
      <c r="M17" s="137"/>
      <c r="N17" s="44"/>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5"/>
      <c r="BC17" s="44"/>
      <c r="BD17" s="44"/>
      <c r="BE17" s="44"/>
    </row>
    <row r="18" spans="1:58" s="43" customFormat="1" ht="34.5" customHeight="1">
      <c r="B18" s="150"/>
      <c r="C18" s="150"/>
      <c r="D18" s="151"/>
      <c r="E18" s="151"/>
      <c r="F18" s="151"/>
      <c r="G18" s="151"/>
      <c r="H18" s="151"/>
      <c r="I18" s="151"/>
      <c r="J18" s="151"/>
      <c r="K18" s="151"/>
      <c r="L18" s="44"/>
      <c r="M18" s="137"/>
      <c r="N18" s="44"/>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5"/>
      <c r="BC18" s="44"/>
      <c r="BD18" s="44"/>
      <c r="BE18" s="44"/>
    </row>
    <row r="19" spans="1:58" s="43" customFormat="1" ht="34.5" customHeight="1" thickBot="1">
      <c r="B19" s="150"/>
      <c r="C19" s="152"/>
      <c r="D19" s="152"/>
      <c r="E19" s="152"/>
      <c r="F19" s="152"/>
      <c r="G19" s="152"/>
      <c r="H19" s="152"/>
      <c r="I19" s="152"/>
      <c r="J19" s="152"/>
      <c r="K19" s="152"/>
      <c r="M19" s="44"/>
      <c r="N19" s="143"/>
      <c r="O19" s="143"/>
      <c r="P19" s="44"/>
      <c r="Q19" s="44"/>
      <c r="R19" s="44"/>
      <c r="S19" s="44"/>
      <c r="T19" s="44"/>
      <c r="U19" s="44"/>
      <c r="V19" s="44"/>
      <c r="W19" s="44"/>
      <c r="X19" s="44"/>
      <c r="Y19" s="44"/>
      <c r="Z19" s="44"/>
      <c r="AA19" s="44"/>
      <c r="AB19" s="44"/>
      <c r="AC19" s="44"/>
      <c r="AD19" s="44"/>
      <c r="AE19" s="44"/>
      <c r="AF19" s="44"/>
      <c r="AG19" s="44"/>
      <c r="AH19" s="136"/>
      <c r="AI19" s="136"/>
      <c r="AJ19" s="44"/>
      <c r="AK19" s="136"/>
      <c r="AL19" s="136"/>
      <c r="AM19" s="136"/>
      <c r="AN19" s="136"/>
      <c r="AO19" s="136"/>
      <c r="AP19" s="136"/>
      <c r="AQ19" s="136"/>
      <c r="AR19" s="136"/>
      <c r="AS19" s="136"/>
      <c r="AT19" s="136"/>
      <c r="AU19" s="136"/>
      <c r="AV19" s="136"/>
      <c r="AW19" s="136"/>
      <c r="AX19" s="136"/>
      <c r="AY19" s="136"/>
      <c r="AZ19" s="136"/>
      <c r="BA19" s="136"/>
      <c r="BB19" s="136"/>
      <c r="BC19" s="136"/>
      <c r="BD19" s="136"/>
      <c r="BE19" s="44"/>
    </row>
    <row r="20" spans="1:58" s="43" customFormat="1" ht="34.5" customHeight="1">
      <c r="A20" s="162"/>
      <c r="B20" s="163"/>
      <c r="C20" s="164"/>
      <c r="D20" s="164"/>
      <c r="E20" s="164"/>
      <c r="F20" s="164"/>
      <c r="G20" s="164"/>
      <c r="H20" s="164"/>
      <c r="I20" s="164"/>
      <c r="J20" s="164"/>
      <c r="K20" s="164"/>
      <c r="L20" s="162"/>
      <c r="M20" s="165"/>
      <c r="N20" s="166"/>
      <c r="O20" s="166"/>
      <c r="P20" s="165"/>
      <c r="Q20" s="165"/>
      <c r="R20" s="165"/>
      <c r="S20" s="165"/>
      <c r="T20" s="165"/>
      <c r="U20" s="165"/>
      <c r="V20" s="165"/>
      <c r="W20" s="165"/>
      <c r="X20" s="165"/>
      <c r="Y20" s="165"/>
      <c r="Z20" s="165"/>
      <c r="AA20" s="165"/>
      <c r="AB20" s="165"/>
      <c r="AC20" s="165"/>
      <c r="AD20" s="165"/>
      <c r="AE20" s="165"/>
      <c r="AF20" s="165"/>
      <c r="AG20" s="165"/>
      <c r="AH20" s="167"/>
      <c r="AI20" s="167"/>
      <c r="AJ20" s="165"/>
      <c r="AK20" s="167"/>
      <c r="AL20" s="167"/>
      <c r="AM20" s="167"/>
      <c r="AN20" s="167"/>
      <c r="AO20" s="167"/>
      <c r="AP20" s="167"/>
      <c r="AQ20" s="167"/>
      <c r="AR20" s="167"/>
      <c r="AS20" s="167"/>
      <c r="AT20" s="167"/>
      <c r="AU20" s="167"/>
      <c r="AV20" s="167"/>
      <c r="AW20" s="167"/>
      <c r="AX20" s="167"/>
      <c r="AY20" s="167"/>
      <c r="AZ20" s="167"/>
      <c r="BA20" s="167"/>
      <c r="BB20" s="167"/>
      <c r="BC20" s="167"/>
      <c r="BD20" s="167"/>
      <c r="BE20" s="44"/>
    </row>
    <row r="21" spans="1:58" s="43" customFormat="1" ht="20.25" customHeight="1">
      <c r="B21" s="18" t="s">
        <v>169</v>
      </c>
      <c r="C21" s="152"/>
      <c r="D21" s="152"/>
      <c r="E21" s="152"/>
      <c r="F21" s="152"/>
      <c r="G21" s="152"/>
      <c r="H21" s="152"/>
      <c r="I21" s="152"/>
      <c r="J21" s="152"/>
      <c r="K21" s="152"/>
      <c r="M21" s="44"/>
      <c r="N21" s="143"/>
      <c r="O21" s="143"/>
      <c r="P21" s="44"/>
      <c r="Q21" s="44"/>
      <c r="R21" s="44"/>
      <c r="S21" s="44"/>
      <c r="T21" s="44"/>
      <c r="U21" s="44"/>
      <c r="V21" s="44"/>
      <c r="W21" s="44"/>
      <c r="X21" s="44"/>
      <c r="Y21" s="44"/>
      <c r="Z21" s="44"/>
      <c r="AA21" s="44"/>
      <c r="AB21" s="44"/>
      <c r="AC21" s="44"/>
      <c r="AD21" s="44"/>
      <c r="AE21" s="44"/>
      <c r="AF21" s="44"/>
      <c r="AG21" s="44"/>
      <c r="AH21" s="136"/>
      <c r="AI21" s="136"/>
      <c r="AJ21" s="44"/>
      <c r="AK21" s="136"/>
      <c r="AL21" s="136"/>
      <c r="AM21" s="136"/>
      <c r="AN21" s="136"/>
      <c r="AO21" s="136"/>
      <c r="AP21" s="136"/>
      <c r="AQ21" s="136"/>
      <c r="AR21" s="136"/>
      <c r="AS21" s="136"/>
      <c r="AT21" s="136"/>
      <c r="AU21" s="136"/>
      <c r="AV21" s="136"/>
      <c r="AW21" s="136"/>
      <c r="AX21" s="136"/>
      <c r="AY21" s="136"/>
      <c r="AZ21" s="136"/>
      <c r="BA21" s="136"/>
      <c r="BB21" s="136"/>
      <c r="BC21" s="136"/>
      <c r="BD21" s="136"/>
      <c r="BE21" s="44"/>
    </row>
    <row r="22" spans="1:58" s="43" customFormat="1" ht="18" customHeight="1">
      <c r="B22" s="54" t="s">
        <v>221</v>
      </c>
      <c r="C22" s="152"/>
      <c r="D22" s="152"/>
      <c r="E22" s="152"/>
      <c r="F22" s="152"/>
      <c r="G22" s="152"/>
      <c r="H22" s="152"/>
      <c r="I22" s="152"/>
      <c r="J22" s="152"/>
      <c r="K22" s="152"/>
      <c r="M22" s="44"/>
      <c r="N22" s="143"/>
      <c r="O22" s="143"/>
      <c r="P22" s="44"/>
      <c r="Q22" s="44"/>
      <c r="R22" s="44"/>
      <c r="S22" s="44"/>
      <c r="T22" s="44"/>
      <c r="U22" s="44"/>
      <c r="V22" s="44"/>
      <c r="W22" s="44"/>
      <c r="X22" s="44"/>
      <c r="Y22" s="44"/>
      <c r="Z22" s="44"/>
      <c r="AA22" s="44"/>
      <c r="AB22" s="44"/>
      <c r="AC22" s="44"/>
      <c r="AD22" s="44"/>
      <c r="AE22" s="44"/>
      <c r="AF22" s="44"/>
      <c r="AG22" s="44"/>
      <c r="AH22" s="136"/>
      <c r="AI22" s="136"/>
      <c r="AJ22" s="44"/>
      <c r="AK22" s="136"/>
      <c r="AL22" s="136"/>
      <c r="AM22" s="136"/>
      <c r="AN22" s="136"/>
      <c r="AO22" s="136"/>
      <c r="AP22" s="136"/>
      <c r="AQ22" s="136"/>
      <c r="AR22" s="8"/>
      <c r="AS22" s="8"/>
      <c r="AT22" s="8"/>
      <c r="AU22" s="8"/>
      <c r="AV22" s="8"/>
      <c r="AW22" s="8"/>
      <c r="AX22" s="8"/>
      <c r="AY22" s="8"/>
      <c r="AZ22" s="8"/>
      <c r="BA22" s="8"/>
      <c r="BB22" s="8"/>
      <c r="BC22" s="8"/>
      <c r="BD22" s="8"/>
      <c r="BE22" s="44"/>
    </row>
    <row r="23" spans="1:58" s="43" customFormat="1" ht="18" customHeight="1">
      <c r="B23" s="13" t="s">
        <v>222</v>
      </c>
      <c r="C23" s="152"/>
      <c r="D23" s="152"/>
      <c r="E23" s="152"/>
      <c r="F23" s="152"/>
      <c r="G23" s="152"/>
      <c r="H23" s="152"/>
      <c r="I23" s="152"/>
      <c r="J23" s="152"/>
      <c r="K23" s="152"/>
      <c r="M23" s="44"/>
      <c r="N23" s="143"/>
      <c r="O23" s="143"/>
      <c r="P23" s="44"/>
      <c r="Q23" s="44"/>
      <c r="R23" s="44"/>
      <c r="S23" s="44"/>
      <c r="T23" s="44"/>
      <c r="U23" s="44"/>
      <c r="V23" s="44"/>
      <c r="W23" s="44"/>
      <c r="X23" s="44"/>
      <c r="Y23" s="44"/>
      <c r="Z23" s="44"/>
      <c r="AA23" s="44"/>
      <c r="AB23" s="44"/>
      <c r="AC23" s="44"/>
      <c r="AD23" s="44"/>
      <c r="AE23" s="44"/>
      <c r="AF23" s="44"/>
      <c r="AG23" s="44"/>
      <c r="AH23" s="136"/>
      <c r="AI23" s="136"/>
      <c r="AJ23" s="44"/>
      <c r="AK23" s="136"/>
      <c r="AL23" s="136"/>
      <c r="AM23" s="136"/>
      <c r="AN23" s="136"/>
      <c r="AO23" s="136"/>
      <c r="AP23" s="136"/>
      <c r="AQ23" s="136"/>
      <c r="AR23" s="8"/>
      <c r="AS23" s="8"/>
      <c r="AT23" s="8"/>
      <c r="AU23" s="8"/>
      <c r="AV23" s="8"/>
      <c r="AW23" s="8"/>
      <c r="AX23" s="8"/>
      <c r="AY23" s="8"/>
      <c r="AZ23" s="8"/>
      <c r="BA23" s="8"/>
      <c r="BB23" s="8"/>
      <c r="BC23" s="8"/>
      <c r="BD23" s="8"/>
      <c r="BE23" s="44"/>
    </row>
    <row r="24" spans="1:58" ht="18" customHeight="1">
      <c r="B24" s="13"/>
      <c r="C24" s="13"/>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36"/>
      <c r="AL24" s="51"/>
      <c r="AM24" s="51"/>
      <c r="AN24" s="40"/>
      <c r="AO24" s="41"/>
      <c r="AP24" s="41"/>
      <c r="AQ24" s="41"/>
      <c r="AR24" s="8"/>
      <c r="AS24" s="8"/>
      <c r="AT24" s="8"/>
      <c r="AU24" s="8"/>
      <c r="AV24" s="8"/>
      <c r="AW24" s="8"/>
      <c r="AX24" s="8"/>
      <c r="AY24" s="8"/>
      <c r="AZ24" s="8"/>
      <c r="BA24" s="8"/>
      <c r="BB24" s="8"/>
      <c r="BC24" s="8"/>
      <c r="BD24" s="8"/>
      <c r="BF24" s="42"/>
    </row>
    <row r="25" spans="1:58" ht="45.75" customHeight="1" thickBot="1">
      <c r="B25" s="517" t="s">
        <v>115</v>
      </c>
      <c r="C25" s="518"/>
      <c r="D25" s="518"/>
      <c r="E25" s="518"/>
      <c r="F25" s="518"/>
      <c r="G25" s="518"/>
      <c r="H25" s="518"/>
      <c r="I25" s="518"/>
      <c r="J25" s="518"/>
      <c r="K25" s="518"/>
      <c r="L25" s="518"/>
      <c r="M25" s="518"/>
      <c r="N25" s="518"/>
      <c r="O25" s="518"/>
      <c r="P25" s="518"/>
      <c r="Q25" s="518"/>
      <c r="R25" s="518"/>
      <c r="S25" s="518"/>
      <c r="T25" s="517" t="s">
        <v>113</v>
      </c>
      <c r="U25" s="518"/>
      <c r="V25" s="518"/>
      <c r="W25" s="518"/>
      <c r="X25" s="518"/>
      <c r="Y25" s="518"/>
      <c r="Z25" s="518"/>
      <c r="AA25" s="518"/>
      <c r="AB25" s="518"/>
      <c r="AC25" s="518"/>
      <c r="AD25" s="518"/>
      <c r="AE25" s="518"/>
      <c r="AF25" s="518"/>
      <c r="AG25" s="518"/>
      <c r="AH25" s="518"/>
      <c r="AI25" s="518"/>
      <c r="AJ25" s="518"/>
      <c r="AK25" s="518"/>
      <c r="AL25" s="519"/>
      <c r="AM25" s="8"/>
      <c r="AN25" s="8"/>
      <c r="AO25" s="8"/>
      <c r="AP25" s="8"/>
      <c r="AQ25" s="8"/>
      <c r="AR25" s="8"/>
      <c r="AS25" s="8"/>
      <c r="AT25" s="8"/>
      <c r="AU25" s="8"/>
      <c r="AV25" s="8"/>
      <c r="AW25" s="8"/>
      <c r="AX25" s="8"/>
      <c r="AY25" s="8"/>
      <c r="AZ25" s="8"/>
      <c r="BA25" s="8"/>
      <c r="BB25" s="8"/>
      <c r="BC25" s="8"/>
      <c r="BD25" s="8"/>
    </row>
    <row r="26" spans="1:58" ht="64.5" customHeight="1" thickTop="1">
      <c r="B26" s="530" t="s">
        <v>67</v>
      </c>
      <c r="C26" s="531"/>
      <c r="D26" s="531"/>
      <c r="E26" s="531"/>
      <c r="F26" s="531"/>
      <c r="G26" s="531"/>
      <c r="H26" s="531"/>
      <c r="I26" s="531"/>
      <c r="J26" s="531"/>
      <c r="K26" s="531"/>
      <c r="L26" s="531"/>
      <c r="M26" s="531"/>
      <c r="N26" s="531"/>
      <c r="O26" s="531"/>
      <c r="P26" s="531"/>
      <c r="Q26" s="531"/>
      <c r="R26" s="531"/>
      <c r="S26" s="532"/>
      <c r="T26" s="548" t="s">
        <v>20</v>
      </c>
      <c r="U26" s="549"/>
      <c r="V26" s="520">
        <f>SUM(串刺用【先頭】:串刺用【末尾】!A150)</f>
        <v>0</v>
      </c>
      <c r="W26" s="521"/>
      <c r="X26" s="521"/>
      <c r="Y26" s="521"/>
      <c r="Z26" s="521"/>
      <c r="AA26" s="521"/>
      <c r="AB26" s="521"/>
      <c r="AC26" s="521"/>
      <c r="AD26" s="521"/>
      <c r="AE26" s="521"/>
      <c r="AF26" s="521"/>
      <c r="AG26" s="521"/>
      <c r="AH26" s="521"/>
      <c r="AI26" s="521"/>
      <c r="AJ26" s="521"/>
      <c r="AK26" s="515" t="s">
        <v>0</v>
      </c>
      <c r="AL26" s="516"/>
      <c r="AM26" s="8"/>
      <c r="AN26" s="8"/>
      <c r="AO26" s="8"/>
      <c r="AP26" s="8"/>
      <c r="AQ26" s="8"/>
      <c r="AR26" s="8"/>
      <c r="AS26" s="8"/>
      <c r="AT26" s="8"/>
      <c r="AU26" s="8"/>
      <c r="AV26" s="8"/>
      <c r="AW26" s="8"/>
      <c r="AX26" s="8"/>
      <c r="AY26" s="8"/>
      <c r="AZ26" s="8"/>
      <c r="BA26" s="8"/>
      <c r="BB26" s="8"/>
      <c r="BC26" s="8"/>
      <c r="BD26" s="8"/>
    </row>
    <row r="27" spans="1:58" ht="64.5" customHeight="1">
      <c r="B27" s="505" t="s">
        <v>80</v>
      </c>
      <c r="C27" s="506"/>
      <c r="D27" s="506"/>
      <c r="E27" s="506"/>
      <c r="F27" s="506"/>
      <c r="G27" s="506"/>
      <c r="H27" s="506"/>
      <c r="I27" s="506"/>
      <c r="J27" s="506"/>
      <c r="K27" s="506"/>
      <c r="L27" s="506"/>
      <c r="M27" s="506"/>
      <c r="N27" s="506"/>
      <c r="O27" s="506"/>
      <c r="P27" s="506"/>
      <c r="Q27" s="506"/>
      <c r="R27" s="506"/>
      <c r="S27" s="507"/>
      <c r="T27" s="508" t="s">
        <v>20</v>
      </c>
      <c r="U27" s="509"/>
      <c r="V27" s="510">
        <f>SUM(串刺用【先頭】:串刺用【末尾】!A151)</f>
        <v>0</v>
      </c>
      <c r="W27" s="511"/>
      <c r="X27" s="511"/>
      <c r="Y27" s="511"/>
      <c r="Z27" s="511"/>
      <c r="AA27" s="511"/>
      <c r="AB27" s="511"/>
      <c r="AC27" s="511"/>
      <c r="AD27" s="511"/>
      <c r="AE27" s="511"/>
      <c r="AF27" s="511"/>
      <c r="AG27" s="511"/>
      <c r="AH27" s="511"/>
      <c r="AI27" s="511"/>
      <c r="AJ27" s="511"/>
      <c r="AK27" s="512" t="s">
        <v>0</v>
      </c>
      <c r="AL27" s="513"/>
      <c r="AM27" s="8"/>
      <c r="AN27" s="8"/>
      <c r="AO27" s="8"/>
      <c r="AP27" s="8"/>
      <c r="AQ27" s="8"/>
      <c r="AR27" s="8"/>
      <c r="AS27" s="8"/>
      <c r="AT27" s="8"/>
      <c r="AU27" s="8"/>
      <c r="AV27" s="8"/>
      <c r="AW27" s="8"/>
      <c r="AX27" s="8"/>
      <c r="AY27" s="8"/>
      <c r="AZ27" s="8"/>
      <c r="BA27" s="8"/>
      <c r="BB27" s="8"/>
      <c r="BC27" s="8"/>
      <c r="BD27" s="8"/>
    </row>
    <row r="28" spans="1:58" ht="64.5" customHeight="1">
      <c r="B28" s="505" t="s">
        <v>79</v>
      </c>
      <c r="C28" s="506"/>
      <c r="D28" s="506"/>
      <c r="E28" s="506"/>
      <c r="F28" s="506"/>
      <c r="G28" s="506"/>
      <c r="H28" s="506"/>
      <c r="I28" s="506"/>
      <c r="J28" s="506"/>
      <c r="K28" s="506"/>
      <c r="L28" s="506"/>
      <c r="M28" s="506"/>
      <c r="N28" s="506"/>
      <c r="O28" s="506"/>
      <c r="P28" s="506"/>
      <c r="Q28" s="506"/>
      <c r="R28" s="506"/>
      <c r="S28" s="507"/>
      <c r="T28" s="508" t="s">
        <v>20</v>
      </c>
      <c r="U28" s="509"/>
      <c r="V28" s="510">
        <f>SUM(串刺用【先頭】:串刺用【末尾】!A152)</f>
        <v>0</v>
      </c>
      <c r="W28" s="511"/>
      <c r="X28" s="511"/>
      <c r="Y28" s="511"/>
      <c r="Z28" s="511"/>
      <c r="AA28" s="511"/>
      <c r="AB28" s="511"/>
      <c r="AC28" s="511"/>
      <c r="AD28" s="511"/>
      <c r="AE28" s="511"/>
      <c r="AF28" s="511"/>
      <c r="AG28" s="511"/>
      <c r="AH28" s="511"/>
      <c r="AI28" s="511"/>
      <c r="AJ28" s="511"/>
      <c r="AK28" s="512" t="s">
        <v>0</v>
      </c>
      <c r="AL28" s="513"/>
      <c r="AM28" s="8"/>
      <c r="AN28" s="8"/>
      <c r="AO28" s="8"/>
      <c r="AP28" s="8"/>
      <c r="AQ28" s="8"/>
      <c r="AR28" s="8"/>
      <c r="AS28" s="8"/>
      <c r="AT28" s="8"/>
      <c r="AU28" s="8"/>
      <c r="AV28" s="8"/>
      <c r="AW28" s="8"/>
      <c r="AX28" s="8"/>
      <c r="AY28" s="8"/>
      <c r="AZ28" s="8"/>
      <c r="BA28" s="8"/>
      <c r="BB28" s="8"/>
      <c r="BC28" s="8"/>
      <c r="BD28" s="8"/>
    </row>
    <row r="29" spans="1:58" ht="64.5" customHeight="1" thickBot="1">
      <c r="B29" s="555" t="s">
        <v>208</v>
      </c>
      <c r="C29" s="556"/>
      <c r="D29" s="556"/>
      <c r="E29" s="556"/>
      <c r="F29" s="556"/>
      <c r="G29" s="556"/>
      <c r="H29" s="556"/>
      <c r="I29" s="556"/>
      <c r="J29" s="556"/>
      <c r="K29" s="556"/>
      <c r="L29" s="556"/>
      <c r="M29" s="556"/>
      <c r="N29" s="556"/>
      <c r="O29" s="556"/>
      <c r="P29" s="556"/>
      <c r="Q29" s="556"/>
      <c r="R29" s="556"/>
      <c r="S29" s="557"/>
      <c r="T29" s="574" t="s">
        <v>20</v>
      </c>
      <c r="U29" s="575"/>
      <c r="V29" s="538">
        <f>SUM(串刺用【先頭】:串刺用【末尾】!A153)</f>
        <v>0</v>
      </c>
      <c r="W29" s="539"/>
      <c r="X29" s="539"/>
      <c r="Y29" s="539"/>
      <c r="Z29" s="539"/>
      <c r="AA29" s="539"/>
      <c r="AB29" s="539"/>
      <c r="AC29" s="539"/>
      <c r="AD29" s="539"/>
      <c r="AE29" s="539"/>
      <c r="AF29" s="539"/>
      <c r="AG29" s="539"/>
      <c r="AH29" s="539"/>
      <c r="AI29" s="539"/>
      <c r="AJ29" s="539"/>
      <c r="AK29" s="536" t="s">
        <v>0</v>
      </c>
      <c r="AL29" s="537"/>
      <c r="AM29" s="8"/>
      <c r="AN29" s="8"/>
      <c r="AO29" s="8"/>
      <c r="AP29" s="8"/>
      <c r="AQ29" s="8"/>
      <c r="AR29" s="8"/>
      <c r="AS29" s="8"/>
      <c r="AT29" s="8"/>
      <c r="AU29" s="8"/>
      <c r="AV29" s="8"/>
      <c r="AW29" s="8"/>
      <c r="AX29" s="8"/>
      <c r="AY29" s="8"/>
      <c r="AZ29" s="8"/>
      <c r="BA29" s="8"/>
      <c r="BB29" s="8"/>
      <c r="BC29" s="8"/>
      <c r="BD29" s="8"/>
    </row>
    <row r="30" spans="1:58" ht="64.5" customHeight="1" thickTop="1">
      <c r="B30" s="550" t="s">
        <v>114</v>
      </c>
      <c r="C30" s="551"/>
      <c r="D30" s="551"/>
      <c r="E30" s="551"/>
      <c r="F30" s="551"/>
      <c r="G30" s="551"/>
      <c r="H30" s="551"/>
      <c r="I30" s="551"/>
      <c r="J30" s="551"/>
      <c r="K30" s="551"/>
      <c r="L30" s="551"/>
      <c r="M30" s="551"/>
      <c r="N30" s="551"/>
      <c r="O30" s="551"/>
      <c r="P30" s="551"/>
      <c r="Q30" s="551"/>
      <c r="R30" s="551"/>
      <c r="S30" s="552"/>
      <c r="T30" s="572" t="s">
        <v>20</v>
      </c>
      <c r="U30" s="573"/>
      <c r="V30" s="553">
        <f>SUM(V26:AJ29)</f>
        <v>0</v>
      </c>
      <c r="W30" s="554"/>
      <c r="X30" s="554"/>
      <c r="Y30" s="554"/>
      <c r="Z30" s="554"/>
      <c r="AA30" s="554"/>
      <c r="AB30" s="554"/>
      <c r="AC30" s="554"/>
      <c r="AD30" s="554"/>
      <c r="AE30" s="554"/>
      <c r="AF30" s="554"/>
      <c r="AG30" s="554"/>
      <c r="AH30" s="554"/>
      <c r="AI30" s="554"/>
      <c r="AJ30" s="554"/>
      <c r="AK30" s="570" t="s">
        <v>0</v>
      </c>
      <c r="AL30" s="571"/>
      <c r="AM30" s="8"/>
      <c r="AN30" s="8"/>
      <c r="AO30" s="8"/>
      <c r="AP30" s="8"/>
      <c r="AQ30" s="8"/>
      <c r="AR30" s="8"/>
      <c r="AS30" s="8"/>
      <c r="AT30" s="8"/>
      <c r="AU30" s="8"/>
      <c r="AV30" s="8"/>
      <c r="AW30" s="8"/>
      <c r="AX30" s="8"/>
      <c r="AY30" s="8"/>
      <c r="AZ30" s="8"/>
      <c r="BA30" s="8"/>
      <c r="BB30" s="8"/>
      <c r="BC30" s="8"/>
      <c r="BD30" s="8"/>
    </row>
    <row r="31" spans="1:58" ht="64.5" customHeight="1">
      <c r="B31" s="545" t="s">
        <v>200</v>
      </c>
      <c r="C31" s="546"/>
      <c r="D31" s="546"/>
      <c r="E31" s="546"/>
      <c r="F31" s="546"/>
      <c r="G31" s="546"/>
      <c r="H31" s="546"/>
      <c r="I31" s="546"/>
      <c r="J31" s="546"/>
      <c r="K31" s="546"/>
      <c r="L31" s="546"/>
      <c r="M31" s="546"/>
      <c r="N31" s="546"/>
      <c r="O31" s="546"/>
      <c r="P31" s="546"/>
      <c r="Q31" s="546"/>
      <c r="R31" s="546"/>
      <c r="S31" s="547"/>
      <c r="T31" s="508" t="s">
        <v>20</v>
      </c>
      <c r="U31" s="509"/>
      <c r="V31" s="543">
        <f>IF(V30="","",ROUNDDOWN(V30/3,-3))</f>
        <v>0</v>
      </c>
      <c r="W31" s="544"/>
      <c r="X31" s="544"/>
      <c r="Y31" s="544"/>
      <c r="Z31" s="544"/>
      <c r="AA31" s="544"/>
      <c r="AB31" s="544"/>
      <c r="AC31" s="544"/>
      <c r="AD31" s="544"/>
      <c r="AE31" s="544"/>
      <c r="AF31" s="544"/>
      <c r="AG31" s="544"/>
      <c r="AH31" s="544"/>
      <c r="AI31" s="544"/>
      <c r="AJ31" s="544"/>
      <c r="AK31" s="512" t="s">
        <v>0</v>
      </c>
      <c r="AL31" s="513"/>
      <c r="AM31" s="145"/>
      <c r="AN31" s="8"/>
      <c r="AO31" s="8"/>
      <c r="AP31" s="8"/>
      <c r="AQ31" s="8"/>
      <c r="AR31" s="8"/>
      <c r="AS31" s="8"/>
      <c r="AT31" s="8"/>
      <c r="AU31" s="8"/>
      <c r="AV31" s="8"/>
      <c r="AW31" s="8"/>
      <c r="AX31" s="8"/>
      <c r="AY31" s="8"/>
      <c r="AZ31" s="8"/>
      <c r="BA31" s="8"/>
      <c r="BB31" s="8"/>
      <c r="BC31" s="8"/>
      <c r="BD31" s="8"/>
    </row>
    <row r="32" spans="1:58" ht="68.5" customHeight="1">
      <c r="B32" s="545" t="s">
        <v>243</v>
      </c>
      <c r="C32" s="546"/>
      <c r="D32" s="546"/>
      <c r="E32" s="546"/>
      <c r="F32" s="546"/>
      <c r="G32" s="546"/>
      <c r="H32" s="546"/>
      <c r="I32" s="546"/>
      <c r="J32" s="546"/>
      <c r="K32" s="546"/>
      <c r="L32" s="546"/>
      <c r="M32" s="546"/>
      <c r="N32" s="546"/>
      <c r="O32" s="546"/>
      <c r="P32" s="546"/>
      <c r="Q32" s="546"/>
      <c r="R32" s="546"/>
      <c r="S32" s="547"/>
      <c r="T32" s="508" t="s">
        <v>20</v>
      </c>
      <c r="U32" s="509"/>
      <c r="V32" s="543">
        <f>IF(V31="","",IF(V29&gt;0,MIN(V31,200000),MIN(V31,150000)))</f>
        <v>0</v>
      </c>
      <c r="W32" s="544"/>
      <c r="X32" s="544"/>
      <c r="Y32" s="544"/>
      <c r="Z32" s="544"/>
      <c r="AA32" s="544"/>
      <c r="AB32" s="544"/>
      <c r="AC32" s="544"/>
      <c r="AD32" s="544"/>
      <c r="AE32" s="544"/>
      <c r="AF32" s="544"/>
      <c r="AG32" s="544"/>
      <c r="AH32" s="544"/>
      <c r="AI32" s="544"/>
      <c r="AJ32" s="544"/>
      <c r="AK32" s="512" t="s">
        <v>0</v>
      </c>
      <c r="AL32" s="513"/>
      <c r="AM32" s="145"/>
      <c r="AN32" s="8"/>
      <c r="AO32" s="8"/>
      <c r="AP32" s="8"/>
      <c r="AQ32" s="8"/>
      <c r="AR32" s="8"/>
      <c r="AS32" s="8"/>
      <c r="AT32" s="8"/>
      <c r="AU32" s="8"/>
      <c r="AV32" s="8"/>
      <c r="AW32" s="8"/>
      <c r="AX32" s="8"/>
      <c r="AY32" s="8"/>
      <c r="AZ32" s="8"/>
      <c r="BA32" s="8"/>
      <c r="BB32" s="8"/>
      <c r="BC32" s="8"/>
      <c r="BD32" s="8"/>
    </row>
    <row r="33" spans="2:58" ht="32.25" customHeight="1">
      <c r="B33" s="52"/>
      <c r="C33" s="52"/>
      <c r="D33" s="52"/>
      <c r="E33" s="52"/>
      <c r="F33" s="52"/>
      <c r="G33" s="233"/>
      <c r="H33" s="21"/>
      <c r="I33" s="21"/>
      <c r="J33" s="233"/>
      <c r="K33" s="233"/>
      <c r="L33" s="233"/>
      <c r="M33" s="233"/>
      <c r="N33" s="233"/>
      <c r="O33" s="233"/>
      <c r="P33" s="233"/>
      <c r="Q33" s="233"/>
      <c r="R33" s="233"/>
      <c r="S33" s="233"/>
      <c r="T33" s="233"/>
      <c r="U33" s="233"/>
      <c r="V33" s="233"/>
      <c r="W33" s="233"/>
      <c r="X33" s="52"/>
      <c r="Y33" s="52"/>
      <c r="Z33" s="52"/>
      <c r="AA33" s="52"/>
      <c r="AB33" s="52"/>
      <c r="AC33" s="52"/>
      <c r="AD33" s="52"/>
      <c r="AE33" s="52"/>
      <c r="AF33" s="52"/>
      <c r="AG33" s="52"/>
      <c r="AH33" s="52"/>
      <c r="AI33" s="52"/>
      <c r="AJ33" s="52"/>
      <c r="AK33" s="52"/>
      <c r="AL33" s="52"/>
      <c r="AM33" s="26"/>
      <c r="AN33" s="26"/>
      <c r="AO33" s="8"/>
      <c r="AP33" s="8"/>
      <c r="AQ33" s="8"/>
      <c r="AR33" s="8"/>
      <c r="AS33" s="8"/>
      <c r="AT33" s="8"/>
      <c r="AU33" s="8"/>
      <c r="AV33" s="8"/>
      <c r="AW33" s="8"/>
      <c r="AX33" s="8"/>
      <c r="AY33" s="8"/>
      <c r="AZ33" s="26"/>
      <c r="BA33" s="26"/>
      <c r="BB33" s="26"/>
      <c r="BC33" s="26"/>
      <c r="BD33" s="26"/>
    </row>
    <row r="34" spans="2:58" ht="24.75" customHeight="1">
      <c r="B34" s="561" t="s">
        <v>172</v>
      </c>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8"/>
      <c r="AP34" s="8"/>
      <c r="AQ34" s="8"/>
      <c r="AR34" s="8"/>
      <c r="AS34" s="8"/>
      <c r="AT34" s="8"/>
      <c r="AU34" s="8"/>
      <c r="AV34" s="8"/>
      <c r="AW34" s="8"/>
      <c r="AX34" s="8"/>
      <c r="AY34" s="8"/>
      <c r="AZ34" s="26"/>
      <c r="BA34" s="26"/>
      <c r="BB34" s="26"/>
      <c r="BC34" s="26"/>
      <c r="BD34" s="26"/>
    </row>
    <row r="35" spans="2:58" ht="18.75" customHeight="1">
      <c r="B35" s="562" t="s">
        <v>244</v>
      </c>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3"/>
      <c r="AN35" s="563"/>
      <c r="AO35" s="230"/>
      <c r="AP35" s="21"/>
      <c r="AQ35" s="26"/>
      <c r="AR35" s="231"/>
      <c r="AS35" s="231"/>
      <c r="AT35" s="7"/>
      <c r="AU35" s="7"/>
    </row>
    <row r="36" spans="2:58" s="4" customFormat="1" ht="30" customHeight="1">
      <c r="B36" s="564" t="s">
        <v>4</v>
      </c>
      <c r="C36" s="565"/>
      <c r="D36" s="566" t="s">
        <v>173</v>
      </c>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237"/>
      <c r="AM36" s="238"/>
      <c r="AN36" s="232"/>
      <c r="AO36" s="232"/>
      <c r="AP36" s="232"/>
      <c r="AQ36" s="232"/>
      <c r="AR36" s="232"/>
      <c r="AS36" s="232"/>
      <c r="AT36" s="232"/>
      <c r="AU36" s="232"/>
      <c r="AV36" s="232"/>
      <c r="AW36" s="232"/>
      <c r="AX36" s="232"/>
      <c r="AY36" s="232"/>
      <c r="AZ36" s="232"/>
      <c r="BA36" s="232"/>
      <c r="BB36" s="232"/>
      <c r="BC36" s="232"/>
      <c r="BD36" s="232"/>
    </row>
    <row r="37" spans="2:58" s="4" customFormat="1" ht="30" customHeight="1">
      <c r="B37" s="567" t="s">
        <v>4</v>
      </c>
      <c r="C37" s="568"/>
      <c r="D37" s="569" t="s">
        <v>174</v>
      </c>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239"/>
      <c r="AM37" s="240"/>
      <c r="AN37" s="241"/>
      <c r="AO37" s="232"/>
      <c r="AP37" s="232"/>
      <c r="AQ37" s="232"/>
      <c r="AR37" s="232"/>
      <c r="AS37" s="232"/>
      <c r="AT37" s="232"/>
      <c r="AU37" s="232"/>
      <c r="AV37" s="232"/>
      <c r="AW37" s="232"/>
      <c r="AX37" s="232"/>
      <c r="AY37" s="232"/>
      <c r="AZ37" s="232"/>
      <c r="BA37" s="232"/>
      <c r="BB37" s="232"/>
      <c r="BC37" s="232"/>
      <c r="BD37" s="232"/>
    </row>
    <row r="38" spans="2:58" s="4" customFormat="1" ht="26.25" customHeight="1">
      <c r="B38" s="275"/>
      <c r="C38" s="276"/>
      <c r="D38" s="559" t="s">
        <v>231</v>
      </c>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43"/>
      <c r="AM38" s="242"/>
      <c r="AN38" s="43"/>
      <c r="AO38" s="232"/>
      <c r="AP38" s="232"/>
      <c r="AQ38" s="232"/>
      <c r="AR38" s="232"/>
      <c r="AS38" s="232"/>
      <c r="AT38" s="232"/>
      <c r="AU38" s="232"/>
      <c r="AV38" s="232"/>
      <c r="AW38" s="232"/>
      <c r="AX38" s="232"/>
      <c r="AY38" s="232"/>
      <c r="AZ38" s="232"/>
      <c r="BA38" s="232"/>
      <c r="BB38" s="232"/>
      <c r="BC38" s="232"/>
      <c r="BD38" s="232"/>
    </row>
    <row r="39" spans="2:58" s="4" customFormat="1" ht="30" customHeight="1">
      <c r="B39" s="277"/>
      <c r="C39" s="278"/>
      <c r="D39" s="560" t="s">
        <v>206</v>
      </c>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273"/>
      <c r="AM39" s="43"/>
      <c r="AN39" s="43"/>
      <c r="AO39" s="5"/>
      <c r="AP39" s="6"/>
      <c r="AQ39" s="6"/>
      <c r="AR39" s="6"/>
      <c r="AS39" s="6"/>
      <c r="AT39" s="6"/>
      <c r="AU39" s="6"/>
      <c r="AV39" s="6"/>
      <c r="AW39" s="6"/>
    </row>
    <row r="40" spans="2:58" ht="30" customHeight="1">
      <c r="B40" s="262" t="s">
        <v>214</v>
      </c>
      <c r="C40" s="13"/>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36"/>
      <c r="AL40" s="51"/>
      <c r="AM40" s="51"/>
      <c r="AN40" s="40"/>
      <c r="AO40" s="41"/>
      <c r="AP40" s="41"/>
      <c r="AQ40" s="41"/>
      <c r="AR40" s="8"/>
      <c r="AS40" s="8"/>
      <c r="AT40" s="8"/>
      <c r="AU40" s="8"/>
      <c r="AV40" s="8"/>
      <c r="AW40" s="8"/>
      <c r="AX40" s="8"/>
      <c r="AY40" s="8"/>
      <c r="AZ40" s="8"/>
      <c r="BA40" s="8"/>
      <c r="BB40" s="8"/>
      <c r="BC40" s="8"/>
      <c r="BD40" s="8"/>
      <c r="BF40" s="42"/>
    </row>
    <row r="41" spans="2:58" ht="18" customHeight="1">
      <c r="B41" s="13" t="s">
        <v>223</v>
      </c>
      <c r="C41" s="13"/>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36"/>
      <c r="AL41" s="51"/>
      <c r="AM41" s="51"/>
      <c r="AN41" s="40"/>
      <c r="AO41" s="41"/>
      <c r="AP41" s="41"/>
      <c r="AQ41" s="41"/>
      <c r="AR41" s="8"/>
      <c r="AS41" s="8"/>
      <c r="AT41" s="8"/>
      <c r="AU41" s="8"/>
      <c r="AV41" s="8"/>
      <c r="AW41" s="8"/>
      <c r="AX41" s="8"/>
      <c r="AY41" s="8"/>
      <c r="AZ41" s="8"/>
      <c r="BA41" s="8"/>
      <c r="BB41" s="8"/>
      <c r="BC41" s="8"/>
      <c r="BD41" s="8"/>
      <c r="BF41" s="42"/>
    </row>
    <row r="42" spans="2:58" ht="45.75" customHeight="1" thickBot="1">
      <c r="B42" s="517" t="s">
        <v>211</v>
      </c>
      <c r="C42" s="518"/>
      <c r="D42" s="518"/>
      <c r="E42" s="518"/>
      <c r="F42" s="518"/>
      <c r="G42" s="518"/>
      <c r="H42" s="518"/>
      <c r="I42" s="518"/>
      <c r="J42" s="518"/>
      <c r="K42" s="518"/>
      <c r="L42" s="518"/>
      <c r="M42" s="518"/>
      <c r="N42" s="518"/>
      <c r="O42" s="518"/>
      <c r="P42" s="518"/>
      <c r="Q42" s="518"/>
      <c r="R42" s="518"/>
      <c r="S42" s="518"/>
      <c r="T42" s="517" t="s">
        <v>184</v>
      </c>
      <c r="U42" s="518"/>
      <c r="V42" s="518"/>
      <c r="W42" s="518"/>
      <c r="X42" s="518"/>
      <c r="Y42" s="518"/>
      <c r="Z42" s="518"/>
      <c r="AA42" s="518"/>
      <c r="AB42" s="518"/>
      <c r="AC42" s="518"/>
      <c r="AD42" s="518"/>
      <c r="AE42" s="518"/>
      <c r="AF42" s="518"/>
      <c r="AG42" s="518"/>
      <c r="AH42" s="518"/>
      <c r="AI42" s="518"/>
      <c r="AJ42" s="518"/>
      <c r="AK42" s="518"/>
      <c r="AL42" s="519"/>
      <c r="AM42" s="8"/>
      <c r="AN42" s="8"/>
      <c r="AO42" s="8"/>
      <c r="AP42" s="8"/>
      <c r="AQ42" s="8"/>
      <c r="AR42" s="8"/>
      <c r="AS42" s="8"/>
      <c r="AT42" s="8"/>
      <c r="AU42" s="8"/>
      <c r="AV42" s="8"/>
      <c r="AW42" s="8"/>
      <c r="AX42" s="8"/>
      <c r="AY42" s="8"/>
      <c r="AZ42" s="8"/>
      <c r="BA42" s="8"/>
      <c r="BB42" s="8"/>
      <c r="BC42" s="8"/>
      <c r="BD42" s="8"/>
    </row>
    <row r="43" spans="2:58" ht="64.5" customHeight="1" thickTop="1" thickBot="1">
      <c r="B43" s="577" t="s">
        <v>185</v>
      </c>
      <c r="C43" s="578"/>
      <c r="D43" s="578"/>
      <c r="E43" s="578"/>
      <c r="F43" s="578"/>
      <c r="G43" s="578"/>
      <c r="H43" s="578"/>
      <c r="I43" s="578"/>
      <c r="J43" s="578"/>
      <c r="K43" s="578"/>
      <c r="L43" s="578"/>
      <c r="M43" s="578"/>
      <c r="N43" s="578"/>
      <c r="O43" s="578"/>
      <c r="P43" s="578"/>
      <c r="Q43" s="578"/>
      <c r="R43" s="578"/>
      <c r="S43" s="579"/>
      <c r="T43" s="580" t="s">
        <v>20</v>
      </c>
      <c r="U43" s="581"/>
      <c r="V43" s="582">
        <f>SUM(串刺用【先頭】:串刺用【末尾】!A154)</f>
        <v>0</v>
      </c>
      <c r="W43" s="583"/>
      <c r="X43" s="583"/>
      <c r="Y43" s="583"/>
      <c r="Z43" s="583"/>
      <c r="AA43" s="583"/>
      <c r="AB43" s="583"/>
      <c r="AC43" s="583"/>
      <c r="AD43" s="583"/>
      <c r="AE43" s="583"/>
      <c r="AF43" s="583"/>
      <c r="AG43" s="583"/>
      <c r="AH43" s="583"/>
      <c r="AI43" s="583"/>
      <c r="AJ43" s="583"/>
      <c r="AK43" s="529" t="s">
        <v>0</v>
      </c>
      <c r="AL43" s="584"/>
      <c r="AM43" s="8"/>
      <c r="AN43" s="8"/>
      <c r="AO43" s="8"/>
      <c r="AP43" s="8"/>
      <c r="AQ43" s="8"/>
      <c r="AR43" s="8"/>
      <c r="AS43" s="8"/>
      <c r="AT43" s="8"/>
      <c r="AU43" s="8"/>
      <c r="AV43" s="8"/>
      <c r="AW43" s="8"/>
      <c r="AX43" s="8"/>
      <c r="AY43" s="8"/>
      <c r="AZ43" s="8"/>
      <c r="BA43" s="8"/>
      <c r="BB43" s="8"/>
      <c r="BC43" s="8"/>
      <c r="BD43" s="8"/>
    </row>
    <row r="44" spans="2:58" ht="64.5" customHeight="1" thickTop="1">
      <c r="B44" s="585" t="s">
        <v>212</v>
      </c>
      <c r="C44" s="586"/>
      <c r="D44" s="586"/>
      <c r="E44" s="586"/>
      <c r="F44" s="586"/>
      <c r="G44" s="586"/>
      <c r="H44" s="586"/>
      <c r="I44" s="586"/>
      <c r="J44" s="586"/>
      <c r="K44" s="586"/>
      <c r="L44" s="586"/>
      <c r="M44" s="586"/>
      <c r="N44" s="586"/>
      <c r="O44" s="586"/>
      <c r="P44" s="586"/>
      <c r="Q44" s="586"/>
      <c r="R44" s="586"/>
      <c r="S44" s="587"/>
      <c r="T44" s="548" t="s">
        <v>20</v>
      </c>
      <c r="U44" s="549"/>
      <c r="V44" s="588">
        <f>SUM(V43:AJ43)</f>
        <v>0</v>
      </c>
      <c r="W44" s="589"/>
      <c r="X44" s="589"/>
      <c r="Y44" s="589"/>
      <c r="Z44" s="589"/>
      <c r="AA44" s="589"/>
      <c r="AB44" s="589"/>
      <c r="AC44" s="589"/>
      <c r="AD44" s="589"/>
      <c r="AE44" s="589"/>
      <c r="AF44" s="589"/>
      <c r="AG44" s="589"/>
      <c r="AH44" s="589"/>
      <c r="AI44" s="589"/>
      <c r="AJ44" s="589"/>
      <c r="AK44" s="515" t="s">
        <v>0</v>
      </c>
      <c r="AL44" s="516"/>
      <c r="AM44" s="8"/>
      <c r="AN44" s="8"/>
      <c r="AO44" s="8"/>
      <c r="AP44" s="8"/>
      <c r="AQ44" s="8"/>
      <c r="AR44" s="8"/>
      <c r="AS44" s="8"/>
      <c r="AT44" s="8"/>
      <c r="AU44" s="8"/>
      <c r="AV44" s="8"/>
      <c r="AW44" s="8"/>
      <c r="AX44" s="8"/>
      <c r="AY44" s="8"/>
      <c r="AZ44" s="8"/>
      <c r="BA44" s="8"/>
      <c r="BB44" s="8"/>
      <c r="BC44" s="8"/>
      <c r="BD44" s="8"/>
    </row>
    <row r="45" spans="2:58" ht="64.5" customHeight="1">
      <c r="B45" s="545" t="s">
        <v>213</v>
      </c>
      <c r="C45" s="546"/>
      <c r="D45" s="546"/>
      <c r="E45" s="546"/>
      <c r="F45" s="546"/>
      <c r="G45" s="546"/>
      <c r="H45" s="546"/>
      <c r="I45" s="546"/>
      <c r="J45" s="546"/>
      <c r="K45" s="546"/>
      <c r="L45" s="546"/>
      <c r="M45" s="546"/>
      <c r="N45" s="546"/>
      <c r="O45" s="546"/>
      <c r="P45" s="546"/>
      <c r="Q45" s="546"/>
      <c r="R45" s="546"/>
      <c r="S45" s="547"/>
      <c r="T45" s="508" t="s">
        <v>20</v>
      </c>
      <c r="U45" s="509"/>
      <c r="V45" s="543">
        <f>IF(V32="","",MIN(V32,V44))</f>
        <v>0</v>
      </c>
      <c r="W45" s="544"/>
      <c r="X45" s="544"/>
      <c r="Y45" s="544"/>
      <c r="Z45" s="544"/>
      <c r="AA45" s="544"/>
      <c r="AB45" s="544"/>
      <c r="AC45" s="544"/>
      <c r="AD45" s="544"/>
      <c r="AE45" s="544"/>
      <c r="AF45" s="544"/>
      <c r="AG45" s="544"/>
      <c r="AH45" s="544"/>
      <c r="AI45" s="544"/>
      <c r="AJ45" s="544"/>
      <c r="AK45" s="512" t="s">
        <v>0</v>
      </c>
      <c r="AL45" s="513"/>
      <c r="AM45" s="145"/>
      <c r="AN45" s="8"/>
      <c r="AO45" s="8"/>
      <c r="AP45" s="8"/>
      <c r="AQ45" s="8"/>
      <c r="AR45" s="8"/>
      <c r="AS45" s="8"/>
      <c r="AT45" s="8"/>
      <c r="AU45" s="8"/>
      <c r="AV45" s="8"/>
      <c r="AW45" s="8"/>
      <c r="AX45" s="8"/>
      <c r="AY45" s="8"/>
      <c r="AZ45" s="8"/>
      <c r="BA45" s="8"/>
      <c r="BB45" s="8"/>
      <c r="BC45" s="8"/>
      <c r="BD45" s="8"/>
    </row>
    <row r="46" spans="2:58" ht="40"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144"/>
      <c r="AL46" s="144"/>
      <c r="AM46" s="144"/>
      <c r="AN46" s="144"/>
      <c r="AO46" s="144"/>
      <c r="AP46" s="144"/>
      <c r="AQ46" s="144"/>
      <c r="AR46" s="144"/>
      <c r="AS46" s="144"/>
      <c r="AT46" s="144"/>
      <c r="AU46" s="144"/>
      <c r="AV46" s="144"/>
      <c r="AW46" s="144"/>
      <c r="AX46" s="144"/>
      <c r="AY46" s="144"/>
      <c r="AZ46" s="144"/>
      <c r="BA46" s="144"/>
      <c r="BB46" s="144"/>
      <c r="BC46" s="144"/>
      <c r="BD46" s="144"/>
    </row>
    <row r="47" spans="2:58" ht="22.5" customHeight="1" thickBot="1">
      <c r="B47" s="52"/>
      <c r="C47" s="52"/>
      <c r="D47" s="52"/>
      <c r="E47" s="52"/>
      <c r="F47" s="52"/>
      <c r="G47" s="52"/>
      <c r="H47" s="52"/>
      <c r="I47" s="52"/>
      <c r="J47" s="52"/>
      <c r="K47" s="52"/>
      <c r="L47" s="52"/>
      <c r="M47" s="52"/>
      <c r="N47" s="52"/>
      <c r="O47" s="52"/>
      <c r="P47" s="52"/>
      <c r="Q47" s="52"/>
      <c r="R47" s="52"/>
      <c r="S47" s="52"/>
      <c r="T47" s="53"/>
      <c r="U47" s="52"/>
      <c r="V47" s="53" t="s">
        <v>176</v>
      </c>
      <c r="W47" s="52"/>
      <c r="X47" s="52"/>
      <c r="Y47" s="52"/>
      <c r="Z47" s="52"/>
      <c r="AA47" s="52"/>
      <c r="AB47" s="52"/>
      <c r="AC47" s="52"/>
      <c r="AD47" s="52"/>
      <c r="AE47" s="52"/>
      <c r="AF47" s="52"/>
      <c r="AG47" s="52"/>
      <c r="AH47" s="52"/>
      <c r="AI47" s="52"/>
      <c r="AJ47" s="52"/>
      <c r="AK47" s="56"/>
      <c r="AL47" s="56"/>
      <c r="AM47" s="53"/>
      <c r="AN47" s="119"/>
      <c r="AO47" s="119"/>
      <c r="AP47" s="119"/>
      <c r="AQ47" s="119"/>
      <c r="AR47" s="119"/>
      <c r="AS47" s="119"/>
      <c r="AT47" s="119"/>
      <c r="AU47" s="119"/>
      <c r="AV47" s="55"/>
      <c r="AW47" s="55"/>
      <c r="AX47" s="116"/>
      <c r="AY47" s="116"/>
      <c r="AZ47" s="116"/>
      <c r="BA47" s="116"/>
      <c r="BB47" s="116"/>
      <c r="BC47" s="116"/>
      <c r="BD47" s="116"/>
    </row>
    <row r="48" spans="2:58" ht="65.25" customHeight="1" thickBot="1">
      <c r="B48" s="540" t="s">
        <v>198</v>
      </c>
      <c r="C48" s="541"/>
      <c r="D48" s="541"/>
      <c r="E48" s="541"/>
      <c r="F48" s="541"/>
      <c r="G48" s="541"/>
      <c r="H48" s="541"/>
      <c r="I48" s="541"/>
      <c r="J48" s="541"/>
      <c r="K48" s="541"/>
      <c r="L48" s="541"/>
      <c r="M48" s="541"/>
      <c r="N48" s="541"/>
      <c r="O48" s="541"/>
      <c r="P48" s="541"/>
      <c r="Q48" s="541"/>
      <c r="R48" s="541"/>
      <c r="S48" s="541"/>
      <c r="T48" s="541"/>
      <c r="U48" s="542"/>
      <c r="V48" s="535">
        <f>SUM(V32,V45)</f>
        <v>0</v>
      </c>
      <c r="W48" s="535"/>
      <c r="X48" s="535"/>
      <c r="Y48" s="535"/>
      <c r="Z48" s="535"/>
      <c r="AA48" s="535"/>
      <c r="AB48" s="535"/>
      <c r="AC48" s="535"/>
      <c r="AD48" s="535"/>
      <c r="AE48" s="535"/>
      <c r="AF48" s="535"/>
      <c r="AG48" s="535"/>
      <c r="AH48" s="535"/>
      <c r="AI48" s="535"/>
      <c r="AJ48" s="535"/>
      <c r="AK48" s="533" t="s">
        <v>0</v>
      </c>
      <c r="AL48" s="534"/>
      <c r="AM48" s="146"/>
      <c r="AN48" s="147"/>
      <c r="AO48" s="147"/>
      <c r="AP48" s="147"/>
      <c r="AQ48" s="147"/>
      <c r="AR48" s="147"/>
      <c r="AS48" s="147"/>
      <c r="AT48" s="147"/>
      <c r="AU48" s="147"/>
      <c r="AV48" s="529"/>
      <c r="AW48" s="529"/>
      <c r="AX48" s="115"/>
      <c r="AY48" s="115"/>
      <c r="AZ48" s="115"/>
      <c r="BA48" s="115"/>
      <c r="BB48" s="115"/>
      <c r="BC48" s="115"/>
      <c r="BD48" s="115"/>
    </row>
    <row r="49" spans="2:47" ht="29.5" customHeight="1">
      <c r="B49" s="24"/>
      <c r="C49" s="24"/>
      <c r="D49" s="24"/>
      <c r="E49" s="24"/>
      <c r="F49" s="24"/>
      <c r="G49" s="24"/>
      <c r="H49" s="24"/>
      <c r="I49" s="24"/>
      <c r="J49" s="24"/>
      <c r="K49" s="24"/>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1"/>
      <c r="AO49" s="26"/>
      <c r="AP49" s="22"/>
      <c r="AQ49" s="22"/>
      <c r="AR49" s="7"/>
      <c r="AS49" s="7"/>
      <c r="AT49" s="7"/>
      <c r="AU49" s="7"/>
    </row>
    <row r="50" spans="2:47" s="4" customFormat="1" ht="20.149999999999999" customHeight="1">
      <c r="AK50" s="5"/>
      <c r="AL50" s="5"/>
      <c r="AM50" s="5"/>
      <c r="AN50" s="10"/>
      <c r="AO50" s="10"/>
      <c r="AP50" s="10"/>
      <c r="AQ50" s="10"/>
      <c r="AR50" s="10"/>
      <c r="AS50" s="10"/>
      <c r="AT50" s="10"/>
      <c r="AU50" s="10"/>
    </row>
    <row r="51" spans="2:47" s="4" customFormat="1" ht="18.75" customHeight="1">
      <c r="B51" s="9"/>
      <c r="C51" s="9"/>
      <c r="D51" s="9"/>
      <c r="E51" s="9"/>
      <c r="F51" s="9"/>
      <c r="G51" s="9"/>
      <c r="AK51" s="5"/>
      <c r="AL51" s="5"/>
      <c r="AM51" s="5"/>
      <c r="AN51" s="6"/>
      <c r="AO51" s="6"/>
      <c r="AP51" s="6"/>
      <c r="AQ51" s="6"/>
      <c r="AR51" s="6"/>
      <c r="AS51" s="6"/>
      <c r="AT51" s="6"/>
      <c r="AU51" s="6"/>
    </row>
    <row r="52" spans="2:47" s="4" customFormat="1" ht="18" customHeight="1">
      <c r="B52" s="9"/>
      <c r="C52" s="9"/>
      <c r="D52" s="9"/>
      <c r="E52" s="9"/>
      <c r="F52" s="9"/>
      <c r="G52" s="9"/>
      <c r="AK52" s="5"/>
      <c r="AL52" s="5"/>
      <c r="AM52" s="5"/>
      <c r="AN52" s="6"/>
      <c r="AO52" s="6"/>
      <c r="AP52" s="6"/>
      <c r="AQ52" s="6"/>
      <c r="AR52" s="6"/>
      <c r="AS52" s="6"/>
      <c r="AT52" s="6"/>
      <c r="AU52" s="6"/>
    </row>
    <row r="53" spans="2:47" s="4" customFormat="1" ht="18" customHeight="1">
      <c r="B53" s="9"/>
      <c r="C53" s="9"/>
      <c r="D53" s="9"/>
      <c r="E53" s="9"/>
      <c r="F53" s="9"/>
      <c r="G53" s="9"/>
      <c r="AK53" s="5"/>
      <c r="AL53" s="5"/>
      <c r="AM53" s="5"/>
      <c r="AN53" s="6"/>
      <c r="AO53" s="6"/>
      <c r="AP53" s="6"/>
      <c r="AQ53" s="6"/>
      <c r="AR53" s="6"/>
      <c r="AS53" s="6"/>
      <c r="AT53" s="6"/>
      <c r="AU53" s="6"/>
    </row>
    <row r="54" spans="2:47" s="4" customFormat="1" ht="18" customHeight="1">
      <c r="B54" s="9"/>
      <c r="C54" s="9"/>
      <c r="D54" s="9"/>
      <c r="E54" s="9"/>
      <c r="F54" s="9"/>
      <c r="G54" s="9"/>
      <c r="AK54" s="5"/>
      <c r="AL54" s="5"/>
      <c r="AM54" s="5"/>
      <c r="AN54" s="6"/>
      <c r="AO54" s="6"/>
      <c r="AP54" s="6"/>
      <c r="AQ54" s="6"/>
      <c r="AR54" s="6"/>
      <c r="AS54" s="6"/>
      <c r="AT54" s="6"/>
      <c r="AU54" s="6"/>
    </row>
    <row r="55" spans="2:47" s="4" customFormat="1" ht="18" customHeight="1">
      <c r="B55" s="9"/>
      <c r="C55" s="9"/>
      <c r="D55" s="9"/>
      <c r="E55" s="9"/>
      <c r="F55" s="9"/>
      <c r="G55" s="9"/>
      <c r="AK55" s="5"/>
      <c r="AL55" s="5"/>
      <c r="AM55" s="5"/>
      <c r="AN55" s="6"/>
      <c r="AO55" s="6"/>
      <c r="AP55" s="6"/>
      <c r="AQ55" s="6"/>
      <c r="AR55" s="6"/>
      <c r="AS55" s="6"/>
      <c r="AT55" s="6"/>
      <c r="AU55" s="6"/>
    </row>
  </sheetData>
  <sheetProtection algorithmName="SHA-512" hashValue="r8fy/EbxrUJIcgGaUD2T0a6igC47ymSM7YM5tPziEUEhreW46sf+XKHIvVzr7O7pcI4un87perZlkEky6ti/dw==" saltValue="xWRcr/ydgotBkgy4WYwOKg==" spinCount="100000" sheet="1" objects="1" scenarios="1"/>
  <mergeCells count="68">
    <mergeCell ref="V32:AJ32"/>
    <mergeCell ref="AK32:AL32"/>
    <mergeCell ref="B44:S44"/>
    <mergeCell ref="T44:U44"/>
    <mergeCell ref="V44:AJ44"/>
    <mergeCell ref="AK44:AL44"/>
    <mergeCell ref="B45:S45"/>
    <mergeCell ref="T45:U45"/>
    <mergeCell ref="V45:AJ45"/>
    <mergeCell ref="AK45:AL45"/>
    <mergeCell ref="B42:S42"/>
    <mergeCell ref="T42:AL42"/>
    <mergeCell ref="B43:S43"/>
    <mergeCell ref="T43:U43"/>
    <mergeCell ref="V43:AJ43"/>
    <mergeCell ref="AK43:AL43"/>
    <mergeCell ref="AX1:BC1"/>
    <mergeCell ref="D38:AK38"/>
    <mergeCell ref="D39:AK39"/>
    <mergeCell ref="B34:AN34"/>
    <mergeCell ref="B35:AN35"/>
    <mergeCell ref="B36:C36"/>
    <mergeCell ref="D36:AK36"/>
    <mergeCell ref="B37:C37"/>
    <mergeCell ref="D37:AK37"/>
    <mergeCell ref="AK30:AL30"/>
    <mergeCell ref="T30:U30"/>
    <mergeCell ref="T27:U27"/>
    <mergeCell ref="T29:U29"/>
    <mergeCell ref="AX2:BC2"/>
    <mergeCell ref="B32:S32"/>
    <mergeCell ref="T32:U32"/>
    <mergeCell ref="AV48:AW48"/>
    <mergeCell ref="B26:S26"/>
    <mergeCell ref="AK48:AL48"/>
    <mergeCell ref="V48:AJ48"/>
    <mergeCell ref="AK29:AL29"/>
    <mergeCell ref="T31:U31"/>
    <mergeCell ref="V29:AJ29"/>
    <mergeCell ref="B48:U48"/>
    <mergeCell ref="V31:AJ31"/>
    <mergeCell ref="B31:S31"/>
    <mergeCell ref="T26:U26"/>
    <mergeCell ref="B30:S30"/>
    <mergeCell ref="V30:AJ30"/>
    <mergeCell ref="B29:S29"/>
    <mergeCell ref="B27:S27"/>
    <mergeCell ref="AK31:AL31"/>
    <mergeCell ref="A3:BD3"/>
    <mergeCell ref="M12:P12"/>
    <mergeCell ref="N16:AD16"/>
    <mergeCell ref="AF16:AP16"/>
    <mergeCell ref="R8:AB8"/>
    <mergeCell ref="B10:K10"/>
    <mergeCell ref="M10:V10"/>
    <mergeCell ref="B7:K7"/>
    <mergeCell ref="B12:K12"/>
    <mergeCell ref="B28:S28"/>
    <mergeCell ref="T28:U28"/>
    <mergeCell ref="V28:AJ28"/>
    <mergeCell ref="AK28:AL28"/>
    <mergeCell ref="BE13:BF13"/>
    <mergeCell ref="AK27:AL27"/>
    <mergeCell ref="AK26:AL26"/>
    <mergeCell ref="T25:AL25"/>
    <mergeCell ref="V27:AJ27"/>
    <mergeCell ref="B25:S25"/>
    <mergeCell ref="V26:AJ26"/>
  </mergeCells>
  <phoneticPr fontId="26"/>
  <conditionalFormatting sqref="B38">
    <cfRule type="expression" dxfId="31" priority="2" stopIfTrue="1">
      <formula>AND($O$6="□",$X$6="□",$AG$6="□",$AM$6="□",$AS$6="□",$O$7="□")</formula>
    </cfRule>
  </conditionalFormatting>
  <conditionalFormatting sqref="B36:C37">
    <cfRule type="expression" dxfId="30" priority="5" stopIfTrue="1">
      <formula>AND($B$36="□",$B$37="□")</formula>
    </cfRule>
  </conditionalFormatting>
  <conditionalFormatting sqref="B36:AL36">
    <cfRule type="expression" dxfId="29" priority="4" stopIfTrue="1">
      <formula>$B$37="■"</formula>
    </cfRule>
  </conditionalFormatting>
  <conditionalFormatting sqref="B37:AL39">
    <cfRule type="expression" dxfId="28" priority="1" stopIfTrue="1">
      <formula>$B$36="■"</formula>
    </cfRule>
  </conditionalFormatting>
  <conditionalFormatting sqref="M10">
    <cfRule type="expression" dxfId="27" priority="9" stopIfTrue="1">
      <formula>M10=""</formula>
    </cfRule>
  </conditionalFormatting>
  <conditionalFormatting sqref="M12:P12">
    <cfRule type="expression" dxfId="26" priority="11" stopIfTrue="1">
      <formula>$M$12=""</formula>
    </cfRule>
  </conditionalFormatting>
  <conditionalFormatting sqref="M16:AD16">
    <cfRule type="expression" dxfId="25" priority="13" stopIfTrue="1">
      <formula>OR($AE$16="■",$M$12=7,$M$12=8)</formula>
    </cfRule>
  </conditionalFormatting>
  <conditionalFormatting sqref="R8:AB8">
    <cfRule type="expression" dxfId="24" priority="16" stopIfTrue="1">
      <formula>AND($M$8="■",$R$8="")</formula>
    </cfRule>
  </conditionalFormatting>
  <conditionalFormatting sqref="V7 AE7 AK7 AQ7 M7:M8">
    <cfRule type="expression" dxfId="23" priority="17" stopIfTrue="1">
      <formula>AND($M$7="□",$V$7="□",$AE$7="□",$AK$7="□",$AQ$7="□",$M$8="□")</formula>
    </cfRule>
  </conditionalFormatting>
  <conditionalFormatting sqref="AE16 M16">
    <cfRule type="expression" dxfId="22" priority="15" stopIfTrue="1">
      <formula>AND($M$16="□",$AE$16="□")</formula>
    </cfRule>
  </conditionalFormatting>
  <conditionalFormatting sqref="AE16:AV16">
    <cfRule type="expression" dxfId="21" priority="14" stopIfTrue="1">
      <formula>$M$16="■"</formula>
    </cfRule>
  </conditionalFormatting>
  <dataValidations count="4">
    <dataValidation type="list" allowBlank="1" showInputMessage="1" showErrorMessage="1" sqref="AE7 AK7 M7:M8 AQ7 V7 M16 AE16 B36:B37" xr:uid="{00000000-0002-0000-0100-000000000000}">
      <formula1>"□,■"</formula1>
    </dataValidation>
    <dataValidation type="list" imeMode="disabled" allowBlank="1" showInputMessage="1" showErrorMessage="1" sqref="M12:P12" xr:uid="{00000000-0002-0000-0100-000001000000}">
      <formula1>"1,2,3,4,5,6,7,8"</formula1>
    </dataValidation>
    <dataValidation imeMode="disabled" allowBlank="1" showInputMessage="1" showErrorMessage="1" sqref="V43:AJ43 V26:AJ29" xr:uid="{00000000-0002-0000-0100-000002000000}"/>
    <dataValidation type="custom" imeMode="disabled" allowBlank="1" showInputMessage="1" showErrorMessage="1" errorTitle="入力エラー" error="小数点は第二位まで、三位以下切り捨てで入力して下さい。" sqref="M10:V10" xr:uid="{00000000-0002-0000-0100-000003000000}">
      <formula1>M10-ROUNDDOWN(M10,2)=0</formula1>
    </dataValidation>
  </dataValidations>
  <printOptions horizontalCentered="1"/>
  <pageMargins left="0.15748031496062992" right="0.15748031496062992" top="0.39370078740157483" bottom="0" header="0.19685039370078741" footer="0.19685039370078741"/>
  <pageSetup paperSize="9" scale="46"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C150"/>
  <sheetViews>
    <sheetView showGridLines="0" showZeros="0" view="pageBreakPreview" topLeftCell="A42" zoomScale="55" zoomScaleNormal="100" zoomScaleSheetLayoutView="55" workbookViewId="0">
      <selection activeCell="AW22" sqref="AW22:AY22"/>
    </sheetView>
  </sheetViews>
  <sheetFormatPr defaultColWidth="9" defaultRowHeight="13"/>
  <cols>
    <col min="1" max="2" width="4.36328125" style="7" customWidth="1"/>
    <col min="3" max="4" width="3.453125" style="7" customWidth="1"/>
    <col min="5" max="7" width="4.08984375" style="7" customWidth="1"/>
    <col min="8" max="22" width="3.453125" style="7" customWidth="1"/>
    <col min="23" max="43" width="3.6328125" style="7" customWidth="1"/>
    <col min="44" max="46" width="3" style="7" customWidth="1"/>
    <col min="47" max="85" width="3.6328125" style="7" customWidth="1"/>
    <col min="86" max="16384" width="9" style="7"/>
  </cols>
  <sheetData>
    <row r="1" spans="1:55" ht="18.75" customHeight="1">
      <c r="A1" s="44" t="s">
        <v>81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27"/>
      <c r="AN1" s="27"/>
      <c r="AO1" s="27"/>
      <c r="AV1" s="259" t="str">
        <f>'様式第1｜交付申請書'!$BR$2</f>
        <v>事業番号</v>
      </c>
      <c r="AW1" s="576">
        <f>'様式第1｜交付申請書'!$CA$2</f>
        <v>0</v>
      </c>
      <c r="AX1" s="576"/>
      <c r="AY1" s="576"/>
      <c r="AZ1" s="576"/>
      <c r="BA1" s="576"/>
      <c r="BB1" s="576"/>
    </row>
    <row r="2" spans="1:55" ht="18.75" customHeight="1">
      <c r="AL2" s="3"/>
      <c r="AV2" s="259" t="str">
        <f>'様式第1｜交付申請書'!$BR$3</f>
        <v>申請者名</v>
      </c>
      <c r="AW2" s="576" t="str">
        <f>'様式第1｜交付申請書'!$CA$3</f>
        <v/>
      </c>
      <c r="AX2" s="576"/>
      <c r="AY2" s="576"/>
      <c r="AZ2" s="576"/>
      <c r="BA2" s="576"/>
      <c r="BB2" s="576"/>
      <c r="BC2" s="261" t="str">
        <f>IF(OR('様式第1｜交付申請書'!BD15&lt;&gt;"",'様式第1｜交付申請書'!AJ51&lt;&gt;""),'様式第1｜交付申請書'!BD15&amp;"邸"&amp;RIGHT(TRIM('様式第1｜交付申請書'!N51&amp;'様式第1｜交付申請書'!Y51&amp;'様式第1｜交付申請書'!AJ51),4),"")</f>
        <v/>
      </c>
    </row>
    <row r="3" spans="1:55" ht="30" customHeight="1">
      <c r="A3" s="522" t="s">
        <v>154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row>
    <row r="4" spans="1:55" ht="3"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ht="21" customHeight="1">
      <c r="A5" s="44" t="s">
        <v>224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4"/>
      <c r="AT5" s="4"/>
      <c r="AU5" s="29"/>
      <c r="AV5" s="29"/>
      <c r="AW5" s="4"/>
      <c r="AX5" s="4"/>
      <c r="AY5" s="4"/>
      <c r="AZ5" s="4"/>
      <c r="BA5" s="4"/>
      <c r="BB5" s="4"/>
      <c r="BC5" s="132" t="s">
        <v>2</v>
      </c>
    </row>
    <row r="6" spans="1:55" ht="21.75" customHeight="1">
      <c r="A6" s="47"/>
      <c r="B6" s="45"/>
      <c r="C6" s="45"/>
      <c r="D6" s="117"/>
      <c r="E6" s="117"/>
      <c r="F6" s="117"/>
      <c r="G6" s="117"/>
      <c r="H6" s="117"/>
      <c r="I6" s="117"/>
      <c r="J6" s="117"/>
      <c r="K6" s="117"/>
      <c r="L6" s="117"/>
      <c r="M6" s="117"/>
      <c r="N6" s="117"/>
      <c r="O6" s="117"/>
      <c r="P6" s="117"/>
      <c r="Q6" s="117"/>
      <c r="R6" s="117"/>
      <c r="S6" s="117"/>
      <c r="T6" s="117"/>
      <c r="U6" s="117"/>
      <c r="V6" s="117"/>
      <c r="W6" s="117"/>
      <c r="X6" s="117"/>
      <c r="Y6" s="117"/>
      <c r="Z6" s="117"/>
      <c r="AA6" s="117"/>
      <c r="AP6" s="46"/>
      <c r="AU6" s="177" t="s">
        <v>121</v>
      </c>
      <c r="AV6" s="726"/>
      <c r="AW6" s="726"/>
      <c r="AX6" s="26" t="s">
        <v>122</v>
      </c>
      <c r="AY6" s="726"/>
      <c r="AZ6" s="726"/>
      <c r="BA6" s="727" t="s">
        <v>123</v>
      </c>
      <c r="BB6" s="727"/>
      <c r="BC6" s="727"/>
    </row>
    <row r="7" spans="1:55" ht="12" customHeight="1">
      <c r="A7" s="44"/>
      <c r="B7" s="16"/>
      <c r="C7" s="17"/>
      <c r="D7" s="17"/>
      <c r="E7" s="17"/>
      <c r="F7" s="17"/>
      <c r="G7" s="17"/>
      <c r="H7" s="17"/>
      <c r="I7" s="17"/>
      <c r="J7" s="17"/>
      <c r="K7" s="17"/>
      <c r="L7" s="17"/>
      <c r="M7" s="17"/>
      <c r="N7" s="17"/>
      <c r="O7" s="17"/>
      <c r="P7" s="17"/>
      <c r="Q7" s="18"/>
      <c r="R7" s="18"/>
      <c r="S7" s="18"/>
      <c r="T7" s="18"/>
      <c r="U7" s="17"/>
      <c r="V7" s="1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5" ht="21" customHeight="1">
      <c r="A8" s="252"/>
      <c r="B8" s="251"/>
      <c r="C8" s="244" t="s">
        <v>177</v>
      </c>
      <c r="D8" s="28"/>
      <c r="E8" s="28"/>
      <c r="F8" s="28"/>
      <c r="G8" s="254"/>
      <c r="H8" s="255"/>
      <c r="I8" s="244" t="s">
        <v>178</v>
      </c>
      <c r="J8" s="28"/>
      <c r="K8" s="17"/>
      <c r="L8" s="17"/>
      <c r="M8" s="17"/>
      <c r="N8" s="17"/>
      <c r="O8" s="17"/>
      <c r="P8" s="17"/>
      <c r="Q8" s="18"/>
      <c r="R8" s="18"/>
      <c r="S8" s="18"/>
      <c r="T8" s="18"/>
      <c r="U8" s="17"/>
      <c r="V8" s="17"/>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5" ht="15.75" customHeight="1" thickBot="1">
      <c r="A9" s="44"/>
      <c r="B9" s="16"/>
      <c r="C9" s="17"/>
      <c r="D9" s="17"/>
      <c r="E9" s="17"/>
      <c r="F9" s="17"/>
      <c r="G9" s="17"/>
      <c r="H9" s="17"/>
      <c r="I9" s="17"/>
      <c r="J9" s="17"/>
      <c r="K9" s="17"/>
      <c r="L9" s="17"/>
      <c r="M9" s="17"/>
      <c r="N9" s="17"/>
      <c r="O9" s="17"/>
      <c r="P9" s="17"/>
      <c r="Q9" s="18"/>
      <c r="R9" s="18"/>
      <c r="S9" s="18"/>
      <c r="T9" s="18"/>
      <c r="U9" s="17"/>
      <c r="V9" s="17"/>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spans="1:55" ht="28.5" customHeight="1" thickBot="1">
      <c r="A10" s="623" t="s">
        <v>84</v>
      </c>
      <c r="B10" s="624"/>
      <c r="C10" s="624"/>
      <c r="D10" s="625"/>
      <c r="E10" s="626" t="s">
        <v>133</v>
      </c>
      <c r="F10" s="627"/>
      <c r="G10" s="627"/>
      <c r="H10" s="627"/>
      <c r="I10" s="627"/>
      <c r="J10" s="627"/>
      <c r="K10" s="627"/>
      <c r="L10" s="627"/>
      <c r="M10" s="627"/>
      <c r="N10" s="628"/>
      <c r="O10" s="181"/>
      <c r="P10" s="118"/>
      <c r="Q10" s="646" t="str">
        <f>IF(COUNTIF(AK16:AL30,"err")&gt;0,"グレードと一致しない登録番号があります。確認して下さい。","")</f>
        <v/>
      </c>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row>
    <row r="11" spans="1:55" ht="14.25" customHeight="1">
      <c r="A11" s="30"/>
      <c r="B11" s="30"/>
      <c r="C11" s="31"/>
      <c r="D11" s="31"/>
      <c r="E11" s="31"/>
      <c r="F11" s="31"/>
      <c r="G11" s="31"/>
      <c r="H11" s="31"/>
      <c r="I11" s="31"/>
      <c r="J11" s="31"/>
      <c r="K11" s="31"/>
      <c r="L11" s="31"/>
      <c r="M11" s="31"/>
      <c r="N11" s="31"/>
      <c r="O11" s="31"/>
      <c r="P11" s="31"/>
      <c r="Q11" s="4"/>
      <c r="R11" s="4"/>
      <c r="S11" s="4"/>
      <c r="T11" s="4"/>
      <c r="U11" s="31"/>
      <c r="V11" s="31"/>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5" ht="29.25" customHeight="1">
      <c r="A12" s="818" t="s">
        <v>225</v>
      </c>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20"/>
      <c r="AM12" s="643" t="s">
        <v>4</v>
      </c>
      <c r="AN12" s="644"/>
      <c r="AO12" s="644"/>
      <c r="AP12" s="644"/>
      <c r="AQ12" s="644"/>
      <c r="AR12" s="644"/>
      <c r="AS12" s="645"/>
      <c r="AT12" s="44"/>
      <c r="AU12" s="44"/>
      <c r="AV12" s="44"/>
      <c r="AW12" s="4"/>
      <c r="AX12" s="4"/>
      <c r="AY12" s="4"/>
    </row>
    <row r="13" spans="1:55" ht="9" customHeight="1" thickBot="1">
      <c r="A13" s="30"/>
      <c r="B13" s="30"/>
      <c r="C13" s="31"/>
      <c r="D13" s="31"/>
      <c r="E13" s="31"/>
      <c r="F13" s="31"/>
      <c r="G13" s="31"/>
      <c r="H13" s="31"/>
      <c r="I13" s="31"/>
      <c r="J13" s="31"/>
      <c r="K13" s="31"/>
      <c r="L13" s="31"/>
      <c r="M13" s="31"/>
      <c r="N13" s="31"/>
      <c r="O13" s="31"/>
      <c r="P13" s="31"/>
      <c r="Q13" s="4"/>
      <c r="R13" s="4"/>
      <c r="S13" s="4"/>
      <c r="T13" s="4"/>
      <c r="U13" s="4"/>
      <c r="V13" s="4"/>
      <c r="W13" s="4"/>
      <c r="X13" s="4"/>
      <c r="Y13" s="4"/>
      <c r="Z13" s="4"/>
      <c r="AA13" s="31"/>
      <c r="AB13" s="31"/>
      <c r="AC13" s="31"/>
      <c r="AD13" s="4"/>
      <c r="AE13" s="4"/>
      <c r="AF13" s="4"/>
      <c r="AG13" s="4"/>
      <c r="AH13" s="4"/>
      <c r="AI13" s="4"/>
      <c r="AJ13" s="4"/>
      <c r="AK13" s="4"/>
      <c r="AL13" s="4"/>
      <c r="AM13" s="4"/>
      <c r="AN13" s="4"/>
      <c r="AO13" s="4"/>
      <c r="AP13" s="4"/>
      <c r="AQ13" s="4"/>
      <c r="AR13" s="4"/>
      <c r="AS13" s="4"/>
      <c r="AT13" s="4"/>
      <c r="AU13" s="4"/>
      <c r="AV13" s="4"/>
      <c r="AW13" s="4"/>
      <c r="AX13" s="4"/>
      <c r="AY13" s="4"/>
    </row>
    <row r="14" spans="1:55" ht="18.75" customHeight="1">
      <c r="A14" s="733" t="s">
        <v>83</v>
      </c>
      <c r="B14" s="734"/>
      <c r="C14" s="734"/>
      <c r="D14" s="734"/>
      <c r="E14" s="737" t="s">
        <v>179</v>
      </c>
      <c r="F14" s="734"/>
      <c r="G14" s="738"/>
      <c r="H14" s="659" t="s">
        <v>199</v>
      </c>
      <c r="I14" s="659"/>
      <c r="J14" s="659"/>
      <c r="K14" s="659"/>
      <c r="L14" s="659"/>
      <c r="M14" s="660"/>
      <c r="N14" s="658" t="s">
        <v>10</v>
      </c>
      <c r="O14" s="659"/>
      <c r="P14" s="659"/>
      <c r="Q14" s="659"/>
      <c r="R14" s="659"/>
      <c r="S14" s="659"/>
      <c r="T14" s="660"/>
      <c r="U14" s="658" t="s">
        <v>135</v>
      </c>
      <c r="V14" s="659"/>
      <c r="W14" s="659"/>
      <c r="X14" s="659"/>
      <c r="Y14" s="659"/>
      <c r="Z14" s="659"/>
      <c r="AA14" s="659"/>
      <c r="AB14" s="659"/>
      <c r="AC14" s="659"/>
      <c r="AD14" s="659"/>
      <c r="AE14" s="659"/>
      <c r="AF14" s="659"/>
      <c r="AG14" s="659"/>
      <c r="AH14" s="659"/>
      <c r="AI14" s="659"/>
      <c r="AJ14" s="660"/>
      <c r="AK14" s="778" t="s">
        <v>136</v>
      </c>
      <c r="AL14" s="779"/>
      <c r="AM14" s="782" t="s">
        <v>120</v>
      </c>
      <c r="AN14" s="783"/>
      <c r="AO14" s="783"/>
      <c r="AP14" s="783"/>
      <c r="AQ14" s="783"/>
      <c r="AR14" s="783"/>
      <c r="AS14" s="784"/>
      <c r="AT14" s="756" t="s">
        <v>29</v>
      </c>
      <c r="AU14" s="757"/>
      <c r="AV14" s="758"/>
      <c r="AW14" s="658" t="s">
        <v>161</v>
      </c>
      <c r="AX14" s="659"/>
      <c r="AY14" s="660"/>
      <c r="AZ14" s="744" t="s">
        <v>30</v>
      </c>
      <c r="BA14" s="745"/>
      <c r="BB14" s="745"/>
      <c r="BC14" s="746"/>
    </row>
    <row r="15" spans="1:55" ht="28.5" customHeight="1" thickBot="1">
      <c r="A15" s="735"/>
      <c r="B15" s="736"/>
      <c r="C15" s="736"/>
      <c r="D15" s="736"/>
      <c r="E15" s="739"/>
      <c r="F15" s="736"/>
      <c r="G15" s="740"/>
      <c r="H15" s="662"/>
      <c r="I15" s="662"/>
      <c r="J15" s="662"/>
      <c r="K15" s="662"/>
      <c r="L15" s="662"/>
      <c r="M15" s="663"/>
      <c r="N15" s="661"/>
      <c r="O15" s="662"/>
      <c r="P15" s="662"/>
      <c r="Q15" s="662"/>
      <c r="R15" s="662"/>
      <c r="S15" s="662"/>
      <c r="T15" s="663"/>
      <c r="U15" s="661"/>
      <c r="V15" s="662"/>
      <c r="W15" s="662"/>
      <c r="X15" s="662"/>
      <c r="Y15" s="662"/>
      <c r="Z15" s="662"/>
      <c r="AA15" s="662"/>
      <c r="AB15" s="662"/>
      <c r="AC15" s="662"/>
      <c r="AD15" s="662"/>
      <c r="AE15" s="662"/>
      <c r="AF15" s="662"/>
      <c r="AG15" s="662"/>
      <c r="AH15" s="662"/>
      <c r="AI15" s="662"/>
      <c r="AJ15" s="663"/>
      <c r="AK15" s="780"/>
      <c r="AL15" s="781"/>
      <c r="AM15" s="785" t="s">
        <v>17</v>
      </c>
      <c r="AN15" s="717"/>
      <c r="AO15" s="717"/>
      <c r="AP15" s="253" t="s">
        <v>18</v>
      </c>
      <c r="AQ15" s="717" t="s">
        <v>19</v>
      </c>
      <c r="AR15" s="717"/>
      <c r="AS15" s="718"/>
      <c r="AT15" s="759"/>
      <c r="AU15" s="760"/>
      <c r="AV15" s="761"/>
      <c r="AW15" s="661"/>
      <c r="AX15" s="662"/>
      <c r="AY15" s="663"/>
      <c r="AZ15" s="747"/>
      <c r="BA15" s="748"/>
      <c r="BB15" s="748"/>
      <c r="BC15" s="749"/>
    </row>
    <row r="16" spans="1:55" s="32" customFormat="1" ht="30" customHeight="1" thickTop="1">
      <c r="A16" s="728"/>
      <c r="B16" s="729"/>
      <c r="C16" s="729"/>
      <c r="D16" s="729"/>
      <c r="E16" s="637"/>
      <c r="F16" s="638"/>
      <c r="G16" s="639"/>
      <c r="H16" s="637"/>
      <c r="I16" s="638"/>
      <c r="J16" s="638"/>
      <c r="K16" s="638"/>
      <c r="L16" s="638"/>
      <c r="M16" s="639"/>
      <c r="N16" s="750"/>
      <c r="O16" s="751"/>
      <c r="P16" s="751"/>
      <c r="Q16" s="751"/>
      <c r="R16" s="751"/>
      <c r="S16" s="751"/>
      <c r="T16" s="752"/>
      <c r="U16" s="640"/>
      <c r="V16" s="641"/>
      <c r="W16" s="641"/>
      <c r="X16" s="641"/>
      <c r="Y16" s="641"/>
      <c r="Z16" s="641"/>
      <c r="AA16" s="641"/>
      <c r="AB16" s="641"/>
      <c r="AC16" s="641"/>
      <c r="AD16" s="641"/>
      <c r="AE16" s="641"/>
      <c r="AF16" s="641"/>
      <c r="AG16" s="641"/>
      <c r="AH16" s="641"/>
      <c r="AI16" s="641"/>
      <c r="AJ16" s="642"/>
      <c r="AK16" s="632" t="str">
        <f>IF(H16="","",IF(AND(LEFT(H16,1)&amp;RIGHT(H16,1)&lt;&gt;"G0",LEFT(H16,1)&amp;RIGHT(H16,1)&lt;&gt;"G1",LEFT(H16,1)&amp;RIGHT(H16,1)&lt;&gt;"G2"),"err",LEFT(H16,1)&amp;RIGHT(H16,1)))</f>
        <v/>
      </c>
      <c r="AL16" s="633"/>
      <c r="AM16" s="634"/>
      <c r="AN16" s="635"/>
      <c r="AO16" s="635"/>
      <c r="AP16" s="234" t="s">
        <v>18</v>
      </c>
      <c r="AQ16" s="635"/>
      <c r="AR16" s="635"/>
      <c r="AS16" s="636"/>
      <c r="AT16" s="765" t="str">
        <f>IF(AND(AM16&lt;&gt;"",AQ16&lt;&gt;""),ROUNDDOWN(AM16*AQ16/1000000,2),"")</f>
        <v/>
      </c>
      <c r="AU16" s="766"/>
      <c r="AV16" s="767"/>
      <c r="AW16" s="730"/>
      <c r="AX16" s="731"/>
      <c r="AY16" s="732"/>
      <c r="AZ16" s="762" t="str">
        <f>IF(AT16&lt;&gt;"",AW16*AT16,"")</f>
        <v/>
      </c>
      <c r="BA16" s="763"/>
      <c r="BB16" s="763"/>
      <c r="BC16" s="764"/>
    </row>
    <row r="17" spans="1:55" s="32" customFormat="1" ht="30" customHeight="1">
      <c r="A17" s="621"/>
      <c r="B17" s="622"/>
      <c r="C17" s="622"/>
      <c r="D17" s="622"/>
      <c r="E17" s="617"/>
      <c r="F17" s="617"/>
      <c r="G17" s="617"/>
      <c r="H17" s="618"/>
      <c r="I17" s="619"/>
      <c r="J17" s="619"/>
      <c r="K17" s="619"/>
      <c r="L17" s="619"/>
      <c r="M17" s="620"/>
      <c r="N17" s="664"/>
      <c r="O17" s="665"/>
      <c r="P17" s="665"/>
      <c r="Q17" s="665"/>
      <c r="R17" s="665"/>
      <c r="S17" s="665"/>
      <c r="T17" s="666"/>
      <c r="U17" s="611"/>
      <c r="V17" s="612"/>
      <c r="W17" s="612"/>
      <c r="X17" s="612"/>
      <c r="Y17" s="612"/>
      <c r="Z17" s="612"/>
      <c r="AA17" s="612"/>
      <c r="AB17" s="612"/>
      <c r="AC17" s="612"/>
      <c r="AD17" s="612"/>
      <c r="AE17" s="612"/>
      <c r="AF17" s="612"/>
      <c r="AG17" s="612"/>
      <c r="AH17" s="612"/>
      <c r="AI17" s="612"/>
      <c r="AJ17" s="613"/>
      <c r="AK17" s="647" t="str">
        <f t="shared" ref="AK17:AK30" si="0">IF(H17="","",IF(AND(LEFT(H17,1)&amp;RIGHT(H17,1)&lt;&gt;"G0",LEFT(H17,1)&amp;RIGHT(H17,1)&lt;&gt;"G1",LEFT(H17,1)&amp;RIGHT(H17,1)&lt;&gt;"G2"),"err",LEFT(H17,1)&amp;RIGHT(H17,1)))</f>
        <v/>
      </c>
      <c r="AL17" s="648"/>
      <c r="AM17" s="649"/>
      <c r="AN17" s="650"/>
      <c r="AO17" s="650"/>
      <c r="AP17" s="235" t="s">
        <v>18</v>
      </c>
      <c r="AQ17" s="650"/>
      <c r="AR17" s="650"/>
      <c r="AS17" s="651"/>
      <c r="AT17" s="652" t="str">
        <f>IF(AND(AM17&lt;&gt;"",AQ17&lt;&gt;""),ROUNDDOWN(AM17*AQ17/1000000,2),"")</f>
        <v/>
      </c>
      <c r="AU17" s="653"/>
      <c r="AV17" s="654"/>
      <c r="AW17" s="655"/>
      <c r="AX17" s="656"/>
      <c r="AY17" s="657"/>
      <c r="AZ17" s="694" t="str">
        <f>IF(AT17&lt;&gt;"",AW17*AT17,"")</f>
        <v/>
      </c>
      <c r="BA17" s="695"/>
      <c r="BB17" s="695"/>
      <c r="BC17" s="696"/>
    </row>
    <row r="18" spans="1:55" s="32" customFormat="1" ht="30" customHeight="1">
      <c r="A18" s="621"/>
      <c r="B18" s="622"/>
      <c r="C18" s="622"/>
      <c r="D18" s="622"/>
      <c r="E18" s="617"/>
      <c r="F18" s="617"/>
      <c r="G18" s="617"/>
      <c r="H18" s="618"/>
      <c r="I18" s="619"/>
      <c r="J18" s="619"/>
      <c r="K18" s="619"/>
      <c r="L18" s="619"/>
      <c r="M18" s="620"/>
      <c r="N18" s="664"/>
      <c r="O18" s="665"/>
      <c r="P18" s="665"/>
      <c r="Q18" s="665"/>
      <c r="R18" s="665"/>
      <c r="S18" s="665"/>
      <c r="T18" s="666"/>
      <c r="U18" s="611"/>
      <c r="V18" s="612"/>
      <c r="W18" s="612"/>
      <c r="X18" s="612"/>
      <c r="Y18" s="612"/>
      <c r="Z18" s="612"/>
      <c r="AA18" s="612"/>
      <c r="AB18" s="612"/>
      <c r="AC18" s="612"/>
      <c r="AD18" s="612"/>
      <c r="AE18" s="612"/>
      <c r="AF18" s="612"/>
      <c r="AG18" s="612"/>
      <c r="AH18" s="612"/>
      <c r="AI18" s="612"/>
      <c r="AJ18" s="613"/>
      <c r="AK18" s="647" t="str">
        <f t="shared" si="0"/>
        <v/>
      </c>
      <c r="AL18" s="648"/>
      <c r="AM18" s="649"/>
      <c r="AN18" s="650"/>
      <c r="AO18" s="650"/>
      <c r="AP18" s="235" t="s">
        <v>18</v>
      </c>
      <c r="AQ18" s="650"/>
      <c r="AR18" s="650"/>
      <c r="AS18" s="651"/>
      <c r="AT18" s="652" t="str">
        <f>IF(AND(AM18&lt;&gt;"",AQ18&lt;&gt;""),ROUNDDOWN(AM18*AQ18/1000000,2),"")</f>
        <v/>
      </c>
      <c r="AU18" s="653"/>
      <c r="AV18" s="654"/>
      <c r="AW18" s="655"/>
      <c r="AX18" s="656"/>
      <c r="AY18" s="657"/>
      <c r="AZ18" s="694" t="str">
        <f>IF(AT18&lt;&gt;"",AW18*AT18,"")</f>
        <v/>
      </c>
      <c r="BA18" s="695"/>
      <c r="BB18" s="695"/>
      <c r="BC18" s="696"/>
    </row>
    <row r="19" spans="1:55" s="32" customFormat="1" ht="30" customHeight="1">
      <c r="A19" s="621"/>
      <c r="B19" s="622"/>
      <c r="C19" s="622"/>
      <c r="D19" s="622"/>
      <c r="E19" s="617"/>
      <c r="F19" s="617"/>
      <c r="G19" s="617"/>
      <c r="H19" s="618"/>
      <c r="I19" s="619"/>
      <c r="J19" s="619"/>
      <c r="K19" s="619"/>
      <c r="L19" s="619"/>
      <c r="M19" s="620"/>
      <c r="N19" s="664"/>
      <c r="O19" s="665"/>
      <c r="P19" s="665"/>
      <c r="Q19" s="665"/>
      <c r="R19" s="665"/>
      <c r="S19" s="665"/>
      <c r="T19" s="666"/>
      <c r="U19" s="611"/>
      <c r="V19" s="612"/>
      <c r="W19" s="612"/>
      <c r="X19" s="612"/>
      <c r="Y19" s="612"/>
      <c r="Z19" s="612"/>
      <c r="AA19" s="612"/>
      <c r="AB19" s="612"/>
      <c r="AC19" s="612"/>
      <c r="AD19" s="612"/>
      <c r="AE19" s="612"/>
      <c r="AF19" s="612"/>
      <c r="AG19" s="612"/>
      <c r="AH19" s="612"/>
      <c r="AI19" s="612"/>
      <c r="AJ19" s="613"/>
      <c r="AK19" s="647" t="str">
        <f t="shared" si="0"/>
        <v/>
      </c>
      <c r="AL19" s="648"/>
      <c r="AM19" s="649"/>
      <c r="AN19" s="650"/>
      <c r="AO19" s="650"/>
      <c r="AP19" s="235" t="s">
        <v>18</v>
      </c>
      <c r="AQ19" s="650"/>
      <c r="AR19" s="650"/>
      <c r="AS19" s="651"/>
      <c r="AT19" s="652" t="str">
        <f>IF(AND(AM19&lt;&gt;"",AQ19&lt;&gt;""),ROUNDDOWN(AM19*AQ19/1000000,2),"")</f>
        <v/>
      </c>
      <c r="AU19" s="653"/>
      <c r="AV19" s="654"/>
      <c r="AW19" s="655"/>
      <c r="AX19" s="656"/>
      <c r="AY19" s="657"/>
      <c r="AZ19" s="694" t="str">
        <f>IF(AT19&lt;&gt;"",AW19*AT19,"")</f>
        <v/>
      </c>
      <c r="BA19" s="695"/>
      <c r="BB19" s="695"/>
      <c r="BC19" s="696"/>
    </row>
    <row r="20" spans="1:55" s="32" customFormat="1" ht="30" customHeight="1">
      <c r="A20" s="720"/>
      <c r="B20" s="721"/>
      <c r="C20" s="721"/>
      <c r="D20" s="721"/>
      <c r="E20" s="722"/>
      <c r="F20" s="722"/>
      <c r="G20" s="722"/>
      <c r="H20" s="723"/>
      <c r="I20" s="724"/>
      <c r="J20" s="724"/>
      <c r="K20" s="724"/>
      <c r="L20" s="724"/>
      <c r="M20" s="725"/>
      <c r="N20" s="714"/>
      <c r="O20" s="715"/>
      <c r="P20" s="715"/>
      <c r="Q20" s="715"/>
      <c r="R20" s="715"/>
      <c r="S20" s="715"/>
      <c r="T20" s="716"/>
      <c r="U20" s="611"/>
      <c r="V20" s="612"/>
      <c r="W20" s="612"/>
      <c r="X20" s="612"/>
      <c r="Y20" s="612"/>
      <c r="Z20" s="612"/>
      <c r="AA20" s="612"/>
      <c r="AB20" s="612"/>
      <c r="AC20" s="612"/>
      <c r="AD20" s="612"/>
      <c r="AE20" s="612"/>
      <c r="AF20" s="612"/>
      <c r="AG20" s="612"/>
      <c r="AH20" s="612"/>
      <c r="AI20" s="612"/>
      <c r="AJ20" s="613"/>
      <c r="AK20" s="697" t="str">
        <f t="shared" si="0"/>
        <v/>
      </c>
      <c r="AL20" s="698"/>
      <c r="AM20" s="699"/>
      <c r="AN20" s="700"/>
      <c r="AO20" s="700"/>
      <c r="AP20" s="236" t="s">
        <v>18</v>
      </c>
      <c r="AQ20" s="700"/>
      <c r="AR20" s="700"/>
      <c r="AS20" s="701"/>
      <c r="AT20" s="741" t="str">
        <f>IF(AND(AM20&lt;&gt;"",AQ20&lt;&gt;""),ROUNDDOWN(AM20*AQ20/1000000,2),"")</f>
        <v/>
      </c>
      <c r="AU20" s="742"/>
      <c r="AV20" s="743"/>
      <c r="AW20" s="702"/>
      <c r="AX20" s="703"/>
      <c r="AY20" s="704"/>
      <c r="AZ20" s="753" t="str">
        <f>IF(AT20&lt;&gt;"",AW20*AT20,"")</f>
        <v/>
      </c>
      <c r="BA20" s="754"/>
      <c r="BB20" s="754"/>
      <c r="BC20" s="755"/>
    </row>
    <row r="21" spans="1:55" s="32" customFormat="1" ht="30" customHeight="1">
      <c r="A21" s="621"/>
      <c r="B21" s="622"/>
      <c r="C21" s="622"/>
      <c r="D21" s="622"/>
      <c r="E21" s="617"/>
      <c r="F21" s="617"/>
      <c r="G21" s="617"/>
      <c r="H21" s="618"/>
      <c r="I21" s="619"/>
      <c r="J21" s="619"/>
      <c r="K21" s="619"/>
      <c r="L21" s="619"/>
      <c r="M21" s="620"/>
      <c r="N21" s="664"/>
      <c r="O21" s="665"/>
      <c r="P21" s="665"/>
      <c r="Q21" s="665"/>
      <c r="R21" s="665"/>
      <c r="S21" s="665"/>
      <c r="T21" s="666"/>
      <c r="U21" s="611"/>
      <c r="V21" s="612"/>
      <c r="W21" s="612"/>
      <c r="X21" s="612"/>
      <c r="Y21" s="612"/>
      <c r="Z21" s="612"/>
      <c r="AA21" s="612"/>
      <c r="AB21" s="612"/>
      <c r="AC21" s="612"/>
      <c r="AD21" s="612"/>
      <c r="AE21" s="612"/>
      <c r="AF21" s="612"/>
      <c r="AG21" s="612"/>
      <c r="AH21" s="612"/>
      <c r="AI21" s="612"/>
      <c r="AJ21" s="613"/>
      <c r="AK21" s="647" t="str">
        <f t="shared" si="0"/>
        <v/>
      </c>
      <c r="AL21" s="648"/>
      <c r="AM21" s="649"/>
      <c r="AN21" s="650"/>
      <c r="AO21" s="650"/>
      <c r="AP21" s="235" t="s">
        <v>18</v>
      </c>
      <c r="AQ21" s="650"/>
      <c r="AR21" s="650"/>
      <c r="AS21" s="651"/>
      <c r="AT21" s="652" t="str">
        <f t="shared" ref="AT21:AT30" si="1">IF(AND(AM21&lt;&gt;"",AQ21&lt;&gt;""),ROUNDDOWN(AM21*AQ21/1000000,2),"")</f>
        <v/>
      </c>
      <c r="AU21" s="653"/>
      <c r="AV21" s="654"/>
      <c r="AW21" s="655"/>
      <c r="AX21" s="656"/>
      <c r="AY21" s="657"/>
      <c r="AZ21" s="694" t="str">
        <f t="shared" ref="AZ21:AZ30" si="2">IF(AT21&lt;&gt;"",AW21*AT21,"")</f>
        <v/>
      </c>
      <c r="BA21" s="695"/>
      <c r="BB21" s="695"/>
      <c r="BC21" s="696"/>
    </row>
    <row r="22" spans="1:55" s="32" customFormat="1" ht="30" customHeight="1">
      <c r="A22" s="621"/>
      <c r="B22" s="622"/>
      <c r="C22" s="622"/>
      <c r="D22" s="622"/>
      <c r="E22" s="617"/>
      <c r="F22" s="617"/>
      <c r="G22" s="617"/>
      <c r="H22" s="618"/>
      <c r="I22" s="619"/>
      <c r="J22" s="619"/>
      <c r="K22" s="619"/>
      <c r="L22" s="619"/>
      <c r="M22" s="620"/>
      <c r="N22" s="664"/>
      <c r="O22" s="665"/>
      <c r="P22" s="665"/>
      <c r="Q22" s="665"/>
      <c r="R22" s="665"/>
      <c r="S22" s="665"/>
      <c r="T22" s="666"/>
      <c r="U22" s="611"/>
      <c r="V22" s="612"/>
      <c r="W22" s="612"/>
      <c r="X22" s="612"/>
      <c r="Y22" s="612"/>
      <c r="Z22" s="612"/>
      <c r="AA22" s="612"/>
      <c r="AB22" s="612"/>
      <c r="AC22" s="612"/>
      <c r="AD22" s="612"/>
      <c r="AE22" s="612"/>
      <c r="AF22" s="612"/>
      <c r="AG22" s="612"/>
      <c r="AH22" s="612"/>
      <c r="AI22" s="612"/>
      <c r="AJ22" s="613"/>
      <c r="AK22" s="647" t="str">
        <f t="shared" si="0"/>
        <v/>
      </c>
      <c r="AL22" s="648"/>
      <c r="AM22" s="649"/>
      <c r="AN22" s="650"/>
      <c r="AO22" s="650"/>
      <c r="AP22" s="235" t="s">
        <v>18</v>
      </c>
      <c r="AQ22" s="650"/>
      <c r="AR22" s="650"/>
      <c r="AS22" s="651"/>
      <c r="AT22" s="652" t="str">
        <f t="shared" si="1"/>
        <v/>
      </c>
      <c r="AU22" s="653"/>
      <c r="AV22" s="654"/>
      <c r="AW22" s="655"/>
      <c r="AX22" s="656"/>
      <c r="AY22" s="657"/>
      <c r="AZ22" s="694" t="str">
        <f t="shared" si="2"/>
        <v/>
      </c>
      <c r="BA22" s="695"/>
      <c r="BB22" s="695"/>
      <c r="BC22" s="696"/>
    </row>
    <row r="23" spans="1:55" s="32" customFormat="1" ht="30" customHeight="1">
      <c r="A23" s="621"/>
      <c r="B23" s="622"/>
      <c r="C23" s="622"/>
      <c r="D23" s="622"/>
      <c r="E23" s="617"/>
      <c r="F23" s="617"/>
      <c r="G23" s="617"/>
      <c r="H23" s="618"/>
      <c r="I23" s="619"/>
      <c r="J23" s="619"/>
      <c r="K23" s="619"/>
      <c r="L23" s="619"/>
      <c r="M23" s="620"/>
      <c r="N23" s="664"/>
      <c r="O23" s="665"/>
      <c r="P23" s="665"/>
      <c r="Q23" s="665"/>
      <c r="R23" s="665"/>
      <c r="S23" s="665"/>
      <c r="T23" s="666"/>
      <c r="U23" s="611"/>
      <c r="V23" s="612"/>
      <c r="W23" s="612"/>
      <c r="X23" s="612"/>
      <c r="Y23" s="612"/>
      <c r="Z23" s="612"/>
      <c r="AA23" s="612"/>
      <c r="AB23" s="612"/>
      <c r="AC23" s="612"/>
      <c r="AD23" s="612"/>
      <c r="AE23" s="612"/>
      <c r="AF23" s="612"/>
      <c r="AG23" s="612"/>
      <c r="AH23" s="612"/>
      <c r="AI23" s="612"/>
      <c r="AJ23" s="613"/>
      <c r="AK23" s="647" t="str">
        <f t="shared" si="0"/>
        <v/>
      </c>
      <c r="AL23" s="648"/>
      <c r="AM23" s="649"/>
      <c r="AN23" s="650"/>
      <c r="AO23" s="650"/>
      <c r="AP23" s="235" t="s">
        <v>18</v>
      </c>
      <c r="AQ23" s="650"/>
      <c r="AR23" s="650"/>
      <c r="AS23" s="651"/>
      <c r="AT23" s="652" t="str">
        <f t="shared" si="1"/>
        <v/>
      </c>
      <c r="AU23" s="653"/>
      <c r="AV23" s="654"/>
      <c r="AW23" s="655"/>
      <c r="AX23" s="656"/>
      <c r="AY23" s="657"/>
      <c r="AZ23" s="694" t="str">
        <f t="shared" si="2"/>
        <v/>
      </c>
      <c r="BA23" s="695"/>
      <c r="BB23" s="695"/>
      <c r="BC23" s="696"/>
    </row>
    <row r="24" spans="1:55" s="32" customFormat="1" ht="30" customHeight="1">
      <c r="A24" s="621"/>
      <c r="B24" s="622"/>
      <c r="C24" s="622"/>
      <c r="D24" s="622"/>
      <c r="E24" s="617"/>
      <c r="F24" s="617"/>
      <c r="G24" s="617"/>
      <c r="H24" s="618"/>
      <c r="I24" s="619"/>
      <c r="J24" s="619"/>
      <c r="K24" s="619"/>
      <c r="L24" s="619"/>
      <c r="M24" s="620"/>
      <c r="N24" s="664"/>
      <c r="O24" s="665"/>
      <c r="P24" s="665"/>
      <c r="Q24" s="665"/>
      <c r="R24" s="665"/>
      <c r="S24" s="665"/>
      <c r="T24" s="666"/>
      <c r="U24" s="611"/>
      <c r="V24" s="612"/>
      <c r="W24" s="612"/>
      <c r="X24" s="612"/>
      <c r="Y24" s="612"/>
      <c r="Z24" s="612"/>
      <c r="AA24" s="612"/>
      <c r="AB24" s="612"/>
      <c r="AC24" s="612"/>
      <c r="AD24" s="612"/>
      <c r="AE24" s="612"/>
      <c r="AF24" s="612"/>
      <c r="AG24" s="612"/>
      <c r="AH24" s="612"/>
      <c r="AI24" s="612"/>
      <c r="AJ24" s="613"/>
      <c r="AK24" s="647" t="str">
        <f t="shared" si="0"/>
        <v/>
      </c>
      <c r="AL24" s="648"/>
      <c r="AM24" s="649"/>
      <c r="AN24" s="650"/>
      <c r="AO24" s="650"/>
      <c r="AP24" s="235" t="s">
        <v>18</v>
      </c>
      <c r="AQ24" s="650"/>
      <c r="AR24" s="650"/>
      <c r="AS24" s="651"/>
      <c r="AT24" s="652" t="str">
        <f t="shared" si="1"/>
        <v/>
      </c>
      <c r="AU24" s="653"/>
      <c r="AV24" s="654"/>
      <c r="AW24" s="655"/>
      <c r="AX24" s="656"/>
      <c r="AY24" s="657"/>
      <c r="AZ24" s="694" t="str">
        <f t="shared" si="2"/>
        <v/>
      </c>
      <c r="BA24" s="695"/>
      <c r="BB24" s="695"/>
      <c r="BC24" s="696"/>
    </row>
    <row r="25" spans="1:55" s="32" customFormat="1" ht="30" customHeight="1">
      <c r="A25" s="621"/>
      <c r="B25" s="622"/>
      <c r="C25" s="622"/>
      <c r="D25" s="622"/>
      <c r="E25" s="617"/>
      <c r="F25" s="617"/>
      <c r="G25" s="617"/>
      <c r="H25" s="618"/>
      <c r="I25" s="619"/>
      <c r="J25" s="619"/>
      <c r="K25" s="619"/>
      <c r="L25" s="619"/>
      <c r="M25" s="620"/>
      <c r="N25" s="664"/>
      <c r="O25" s="665"/>
      <c r="P25" s="665"/>
      <c r="Q25" s="665"/>
      <c r="R25" s="665"/>
      <c r="S25" s="665"/>
      <c r="T25" s="666"/>
      <c r="U25" s="611"/>
      <c r="V25" s="612"/>
      <c r="W25" s="612"/>
      <c r="X25" s="612"/>
      <c r="Y25" s="612"/>
      <c r="Z25" s="612"/>
      <c r="AA25" s="612"/>
      <c r="AB25" s="612"/>
      <c r="AC25" s="612"/>
      <c r="AD25" s="612"/>
      <c r="AE25" s="612"/>
      <c r="AF25" s="612"/>
      <c r="AG25" s="612"/>
      <c r="AH25" s="612"/>
      <c r="AI25" s="612"/>
      <c r="AJ25" s="613"/>
      <c r="AK25" s="647" t="str">
        <f t="shared" si="0"/>
        <v/>
      </c>
      <c r="AL25" s="648"/>
      <c r="AM25" s="649"/>
      <c r="AN25" s="650"/>
      <c r="AO25" s="650"/>
      <c r="AP25" s="235" t="s">
        <v>18</v>
      </c>
      <c r="AQ25" s="650"/>
      <c r="AR25" s="650"/>
      <c r="AS25" s="651"/>
      <c r="AT25" s="652" t="str">
        <f t="shared" si="1"/>
        <v/>
      </c>
      <c r="AU25" s="653"/>
      <c r="AV25" s="654"/>
      <c r="AW25" s="655"/>
      <c r="AX25" s="656"/>
      <c r="AY25" s="657"/>
      <c r="AZ25" s="694" t="str">
        <f t="shared" si="2"/>
        <v/>
      </c>
      <c r="BA25" s="695"/>
      <c r="BB25" s="695"/>
      <c r="BC25" s="696"/>
    </row>
    <row r="26" spans="1:55" s="32" customFormat="1" ht="30" customHeight="1">
      <c r="A26" s="621"/>
      <c r="B26" s="622"/>
      <c r="C26" s="622"/>
      <c r="D26" s="622"/>
      <c r="E26" s="617"/>
      <c r="F26" s="617"/>
      <c r="G26" s="617"/>
      <c r="H26" s="723"/>
      <c r="I26" s="724"/>
      <c r="J26" s="724"/>
      <c r="K26" s="724"/>
      <c r="L26" s="724"/>
      <c r="M26" s="725"/>
      <c r="N26" s="664"/>
      <c r="O26" s="665"/>
      <c r="P26" s="665"/>
      <c r="Q26" s="665"/>
      <c r="R26" s="665"/>
      <c r="S26" s="665"/>
      <c r="T26" s="666"/>
      <c r="U26" s="611"/>
      <c r="V26" s="612"/>
      <c r="W26" s="612"/>
      <c r="X26" s="612"/>
      <c r="Y26" s="612"/>
      <c r="Z26" s="612"/>
      <c r="AA26" s="612"/>
      <c r="AB26" s="612"/>
      <c r="AC26" s="612"/>
      <c r="AD26" s="612"/>
      <c r="AE26" s="612"/>
      <c r="AF26" s="612"/>
      <c r="AG26" s="612"/>
      <c r="AH26" s="612"/>
      <c r="AI26" s="612"/>
      <c r="AJ26" s="613"/>
      <c r="AK26" s="647" t="str">
        <f t="shared" si="0"/>
        <v/>
      </c>
      <c r="AL26" s="648"/>
      <c r="AM26" s="649"/>
      <c r="AN26" s="650"/>
      <c r="AO26" s="650"/>
      <c r="AP26" s="235" t="s">
        <v>18</v>
      </c>
      <c r="AQ26" s="650"/>
      <c r="AR26" s="650"/>
      <c r="AS26" s="651"/>
      <c r="AT26" s="652" t="str">
        <f t="shared" si="1"/>
        <v/>
      </c>
      <c r="AU26" s="653"/>
      <c r="AV26" s="654"/>
      <c r="AW26" s="655"/>
      <c r="AX26" s="656"/>
      <c r="AY26" s="657"/>
      <c r="AZ26" s="694" t="str">
        <f t="shared" si="2"/>
        <v/>
      </c>
      <c r="BA26" s="695"/>
      <c r="BB26" s="695"/>
      <c r="BC26" s="696"/>
    </row>
    <row r="27" spans="1:55" s="32" customFormat="1" ht="30" customHeight="1">
      <c r="A27" s="621"/>
      <c r="B27" s="622"/>
      <c r="C27" s="622"/>
      <c r="D27" s="622"/>
      <c r="E27" s="617"/>
      <c r="F27" s="617"/>
      <c r="G27" s="617"/>
      <c r="H27" s="618"/>
      <c r="I27" s="619"/>
      <c r="J27" s="619"/>
      <c r="K27" s="619"/>
      <c r="L27" s="619"/>
      <c r="M27" s="620"/>
      <c r="N27" s="664"/>
      <c r="O27" s="665"/>
      <c r="P27" s="665"/>
      <c r="Q27" s="665"/>
      <c r="R27" s="665"/>
      <c r="S27" s="665"/>
      <c r="T27" s="666"/>
      <c r="U27" s="611"/>
      <c r="V27" s="612"/>
      <c r="W27" s="612"/>
      <c r="X27" s="612"/>
      <c r="Y27" s="612"/>
      <c r="Z27" s="612"/>
      <c r="AA27" s="612"/>
      <c r="AB27" s="612"/>
      <c r="AC27" s="612"/>
      <c r="AD27" s="612"/>
      <c r="AE27" s="612"/>
      <c r="AF27" s="612"/>
      <c r="AG27" s="612"/>
      <c r="AH27" s="612"/>
      <c r="AI27" s="612"/>
      <c r="AJ27" s="613"/>
      <c r="AK27" s="647" t="str">
        <f t="shared" si="0"/>
        <v/>
      </c>
      <c r="AL27" s="648"/>
      <c r="AM27" s="649"/>
      <c r="AN27" s="650"/>
      <c r="AO27" s="650"/>
      <c r="AP27" s="235" t="s">
        <v>18</v>
      </c>
      <c r="AQ27" s="650"/>
      <c r="AR27" s="650"/>
      <c r="AS27" s="651"/>
      <c r="AT27" s="652" t="str">
        <f t="shared" si="1"/>
        <v/>
      </c>
      <c r="AU27" s="653"/>
      <c r="AV27" s="654"/>
      <c r="AW27" s="655"/>
      <c r="AX27" s="656"/>
      <c r="AY27" s="657"/>
      <c r="AZ27" s="694" t="str">
        <f t="shared" si="2"/>
        <v/>
      </c>
      <c r="BA27" s="695"/>
      <c r="BB27" s="695"/>
      <c r="BC27" s="696"/>
    </row>
    <row r="28" spans="1:55" s="32" customFormat="1" ht="30" customHeight="1">
      <c r="A28" s="621"/>
      <c r="B28" s="622"/>
      <c r="C28" s="622"/>
      <c r="D28" s="622"/>
      <c r="E28" s="617"/>
      <c r="F28" s="617"/>
      <c r="G28" s="617"/>
      <c r="H28" s="618"/>
      <c r="I28" s="619"/>
      <c r="J28" s="619"/>
      <c r="K28" s="619"/>
      <c r="L28" s="619"/>
      <c r="M28" s="620"/>
      <c r="N28" s="664"/>
      <c r="O28" s="665"/>
      <c r="P28" s="665"/>
      <c r="Q28" s="665"/>
      <c r="R28" s="665"/>
      <c r="S28" s="665"/>
      <c r="T28" s="666"/>
      <c r="U28" s="611"/>
      <c r="V28" s="612"/>
      <c r="W28" s="612"/>
      <c r="X28" s="612"/>
      <c r="Y28" s="612"/>
      <c r="Z28" s="612"/>
      <c r="AA28" s="612"/>
      <c r="AB28" s="612"/>
      <c r="AC28" s="612"/>
      <c r="AD28" s="612"/>
      <c r="AE28" s="612"/>
      <c r="AF28" s="612"/>
      <c r="AG28" s="612"/>
      <c r="AH28" s="612"/>
      <c r="AI28" s="612"/>
      <c r="AJ28" s="613"/>
      <c r="AK28" s="647" t="str">
        <f t="shared" si="0"/>
        <v/>
      </c>
      <c r="AL28" s="648"/>
      <c r="AM28" s="649"/>
      <c r="AN28" s="650"/>
      <c r="AO28" s="650"/>
      <c r="AP28" s="235" t="s">
        <v>18</v>
      </c>
      <c r="AQ28" s="650"/>
      <c r="AR28" s="650"/>
      <c r="AS28" s="651"/>
      <c r="AT28" s="652" t="str">
        <f t="shared" si="1"/>
        <v/>
      </c>
      <c r="AU28" s="653"/>
      <c r="AV28" s="654"/>
      <c r="AW28" s="655"/>
      <c r="AX28" s="656"/>
      <c r="AY28" s="657"/>
      <c r="AZ28" s="694" t="str">
        <f t="shared" si="2"/>
        <v/>
      </c>
      <c r="BA28" s="695"/>
      <c r="BB28" s="695"/>
      <c r="BC28" s="696"/>
    </row>
    <row r="29" spans="1:55" s="32" customFormat="1" ht="30" customHeight="1">
      <c r="A29" s="621"/>
      <c r="B29" s="622"/>
      <c r="C29" s="622"/>
      <c r="D29" s="622"/>
      <c r="E29" s="617"/>
      <c r="F29" s="617"/>
      <c r="G29" s="617"/>
      <c r="H29" s="618"/>
      <c r="I29" s="619"/>
      <c r="J29" s="619"/>
      <c r="K29" s="619"/>
      <c r="L29" s="619"/>
      <c r="M29" s="620"/>
      <c r="N29" s="664"/>
      <c r="O29" s="665"/>
      <c r="P29" s="665"/>
      <c r="Q29" s="665"/>
      <c r="R29" s="665"/>
      <c r="S29" s="665"/>
      <c r="T29" s="666"/>
      <c r="U29" s="611"/>
      <c r="V29" s="612"/>
      <c r="W29" s="612"/>
      <c r="X29" s="612"/>
      <c r="Y29" s="612"/>
      <c r="Z29" s="612"/>
      <c r="AA29" s="612"/>
      <c r="AB29" s="612"/>
      <c r="AC29" s="612"/>
      <c r="AD29" s="612"/>
      <c r="AE29" s="612"/>
      <c r="AF29" s="612"/>
      <c r="AG29" s="612"/>
      <c r="AH29" s="612"/>
      <c r="AI29" s="612"/>
      <c r="AJ29" s="613"/>
      <c r="AK29" s="647" t="str">
        <f t="shared" si="0"/>
        <v/>
      </c>
      <c r="AL29" s="648"/>
      <c r="AM29" s="649"/>
      <c r="AN29" s="650"/>
      <c r="AO29" s="650"/>
      <c r="AP29" s="235" t="s">
        <v>18</v>
      </c>
      <c r="AQ29" s="650"/>
      <c r="AR29" s="650"/>
      <c r="AS29" s="651"/>
      <c r="AT29" s="652" t="str">
        <f t="shared" si="1"/>
        <v/>
      </c>
      <c r="AU29" s="653"/>
      <c r="AV29" s="654"/>
      <c r="AW29" s="655"/>
      <c r="AX29" s="656"/>
      <c r="AY29" s="657"/>
      <c r="AZ29" s="694" t="str">
        <f t="shared" si="2"/>
        <v/>
      </c>
      <c r="BA29" s="695"/>
      <c r="BB29" s="695"/>
      <c r="BC29" s="696"/>
    </row>
    <row r="30" spans="1:55" s="32" customFormat="1" ht="30" customHeight="1" thickBot="1">
      <c r="A30" s="621"/>
      <c r="B30" s="622"/>
      <c r="C30" s="622"/>
      <c r="D30" s="622"/>
      <c r="E30" s="617"/>
      <c r="F30" s="617"/>
      <c r="G30" s="617"/>
      <c r="H30" s="618"/>
      <c r="I30" s="619"/>
      <c r="J30" s="619"/>
      <c r="K30" s="619"/>
      <c r="L30" s="619"/>
      <c r="M30" s="620"/>
      <c r="N30" s="664"/>
      <c r="O30" s="665"/>
      <c r="P30" s="665"/>
      <c r="Q30" s="665"/>
      <c r="R30" s="665"/>
      <c r="S30" s="665"/>
      <c r="T30" s="666"/>
      <c r="U30" s="614"/>
      <c r="V30" s="615"/>
      <c r="W30" s="615"/>
      <c r="X30" s="615"/>
      <c r="Y30" s="615"/>
      <c r="Z30" s="615"/>
      <c r="AA30" s="615"/>
      <c r="AB30" s="615"/>
      <c r="AC30" s="615"/>
      <c r="AD30" s="615"/>
      <c r="AE30" s="615"/>
      <c r="AF30" s="615"/>
      <c r="AG30" s="615"/>
      <c r="AH30" s="615"/>
      <c r="AI30" s="615"/>
      <c r="AJ30" s="616"/>
      <c r="AK30" s="647" t="str">
        <f t="shared" si="0"/>
        <v/>
      </c>
      <c r="AL30" s="648"/>
      <c r="AM30" s="649"/>
      <c r="AN30" s="650"/>
      <c r="AO30" s="650"/>
      <c r="AP30" s="235" t="s">
        <v>18</v>
      </c>
      <c r="AQ30" s="650"/>
      <c r="AR30" s="650"/>
      <c r="AS30" s="651"/>
      <c r="AT30" s="652" t="str">
        <f t="shared" si="1"/>
        <v/>
      </c>
      <c r="AU30" s="653"/>
      <c r="AV30" s="654"/>
      <c r="AW30" s="655"/>
      <c r="AX30" s="656"/>
      <c r="AY30" s="657"/>
      <c r="AZ30" s="694" t="str">
        <f t="shared" si="2"/>
        <v/>
      </c>
      <c r="BA30" s="695"/>
      <c r="BB30" s="695"/>
      <c r="BC30" s="696"/>
    </row>
    <row r="31" spans="1:55" ht="30" customHeight="1" thickTop="1" thickBot="1">
      <c r="A31" s="629" t="s">
        <v>20</v>
      </c>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1"/>
      <c r="AW31" s="705">
        <f>SUM(AW16:AY30)</f>
        <v>0</v>
      </c>
      <c r="AX31" s="706"/>
      <c r="AY31" s="707"/>
      <c r="AZ31" s="775">
        <f>SUM(AZ16:BC30)</f>
        <v>0</v>
      </c>
      <c r="BA31" s="776"/>
      <c r="BB31" s="776"/>
      <c r="BC31" s="777"/>
    </row>
    <row r="32" spans="1:55" s="4" customFormat="1" ht="15.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48"/>
      <c r="AV32" s="48"/>
      <c r="AW32" s="48"/>
      <c r="AX32" s="48"/>
    </row>
    <row r="33" spans="1:55" s="4" customFormat="1" ht="15.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48"/>
      <c r="AV33" s="48"/>
      <c r="AW33" s="48"/>
      <c r="AX33" s="48"/>
    </row>
    <row r="34" spans="1:55" s="4" customFormat="1" ht="15.75" customHeight="1" thickBo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48"/>
      <c r="AV34" s="48"/>
      <c r="AW34" s="48"/>
      <c r="AX34" s="48"/>
    </row>
    <row r="35" spans="1:55" ht="28.5" customHeight="1" thickBot="1">
      <c r="A35" s="623" t="s">
        <v>84</v>
      </c>
      <c r="B35" s="624"/>
      <c r="C35" s="624"/>
      <c r="D35" s="625"/>
      <c r="E35" s="626" t="s">
        <v>134</v>
      </c>
      <c r="F35" s="627"/>
      <c r="G35" s="627"/>
      <c r="H35" s="627"/>
      <c r="I35" s="627"/>
      <c r="J35" s="627"/>
      <c r="K35" s="627"/>
      <c r="L35" s="627"/>
      <c r="M35" s="627"/>
      <c r="N35" s="628"/>
      <c r="O35" s="181"/>
      <c r="P35" s="118"/>
      <c r="Q35" s="646" t="str">
        <f>IF(COUNTIF(AK41:AL55,"err")&gt;0,"グレードと一致しない登録番号があります。確認して下さい。","")</f>
        <v/>
      </c>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row>
    <row r="36" spans="1:55" ht="14.25" customHeight="1">
      <c r="A36" s="30"/>
      <c r="B36" s="30"/>
      <c r="C36" s="31"/>
      <c r="D36" s="31"/>
      <c r="E36" s="31"/>
      <c r="F36" s="31"/>
      <c r="G36" s="31"/>
      <c r="H36" s="31"/>
      <c r="I36" s="31"/>
      <c r="J36" s="31"/>
      <c r="K36" s="31"/>
      <c r="L36" s="31"/>
      <c r="M36" s="31"/>
      <c r="N36" s="31"/>
      <c r="O36" s="31"/>
      <c r="P36" s="31"/>
      <c r="Q36" s="4"/>
      <c r="R36" s="4"/>
      <c r="S36" s="4"/>
      <c r="T36" s="4"/>
      <c r="U36" s="31"/>
      <c r="V36" s="31"/>
      <c r="W36" s="4"/>
      <c r="X36" s="4"/>
      <c r="Y36" s="4"/>
      <c r="Z36" s="4"/>
      <c r="AA36" s="4"/>
      <c r="AB36" s="4"/>
      <c r="AC36" s="4"/>
      <c r="AD36" s="4"/>
      <c r="AE36" s="4"/>
      <c r="AF36" s="4"/>
      <c r="AG36" s="4"/>
      <c r="AH36" s="4"/>
      <c r="AI36" s="4"/>
      <c r="AJ36" s="4"/>
      <c r="AK36" s="4"/>
      <c r="AL36" s="4"/>
      <c r="AM36" s="4"/>
      <c r="AN36" s="4"/>
      <c r="AO36" s="4"/>
      <c r="AP36" s="4"/>
      <c r="AQ36" s="4"/>
      <c r="AR36" s="4"/>
      <c r="AS36" s="4"/>
      <c r="AT36" s="4"/>
    </row>
    <row r="37" spans="1:55" ht="29.25" customHeight="1">
      <c r="A37" s="818" t="s">
        <v>225</v>
      </c>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20"/>
      <c r="AM37" s="643" t="s">
        <v>4</v>
      </c>
      <c r="AN37" s="644"/>
      <c r="AO37" s="644"/>
      <c r="AP37" s="644"/>
      <c r="AQ37" s="644"/>
      <c r="AR37" s="644"/>
      <c r="AS37" s="645"/>
      <c r="AT37" s="44"/>
      <c r="AU37" s="44"/>
      <c r="AV37" s="44"/>
      <c r="AW37" s="4"/>
      <c r="AX37" s="4"/>
      <c r="AY37" s="4"/>
    </row>
    <row r="38" spans="1:55" ht="9" customHeight="1" thickBot="1">
      <c r="A38" s="30"/>
      <c r="B38" s="30"/>
      <c r="C38" s="31"/>
      <c r="D38" s="31"/>
      <c r="E38" s="31"/>
      <c r="F38" s="31"/>
      <c r="G38" s="31"/>
      <c r="H38" s="31"/>
      <c r="I38" s="31"/>
      <c r="J38" s="31"/>
      <c r="K38" s="31"/>
      <c r="L38" s="31"/>
      <c r="M38" s="31"/>
      <c r="N38" s="31"/>
      <c r="O38" s="31"/>
      <c r="P38" s="31"/>
      <c r="Q38" s="4"/>
      <c r="R38" s="4"/>
      <c r="S38" s="4"/>
      <c r="T38" s="4"/>
      <c r="U38" s="4"/>
      <c r="V38" s="4"/>
      <c r="W38" s="4"/>
      <c r="X38" s="4"/>
      <c r="Y38" s="4"/>
      <c r="Z38" s="4"/>
      <c r="AA38" s="31"/>
      <c r="AB38" s="31"/>
      <c r="AC38" s="31"/>
      <c r="AD38" s="4"/>
      <c r="AE38" s="4"/>
      <c r="AF38" s="4"/>
      <c r="AG38" s="4"/>
      <c r="AH38" s="4"/>
      <c r="AI38" s="4"/>
      <c r="AJ38" s="4"/>
      <c r="AK38" s="4"/>
      <c r="AL38" s="4"/>
      <c r="AM38" s="4"/>
      <c r="AN38" s="4"/>
      <c r="AO38" s="4"/>
      <c r="AP38" s="4"/>
      <c r="AQ38" s="4"/>
      <c r="AR38" s="4"/>
      <c r="AS38" s="4"/>
      <c r="AT38" s="4"/>
      <c r="AU38" s="4"/>
      <c r="AV38" s="4"/>
      <c r="AW38" s="4"/>
      <c r="AX38" s="4"/>
      <c r="AY38" s="4"/>
    </row>
    <row r="39" spans="1:55" ht="18.75" customHeight="1">
      <c r="A39" s="821" t="s">
        <v>201</v>
      </c>
      <c r="B39" s="659"/>
      <c r="C39" s="659"/>
      <c r="D39" s="659"/>
      <c r="E39" s="659"/>
      <c r="F39" s="659"/>
      <c r="G39" s="660"/>
      <c r="H39" s="659" t="s">
        <v>199</v>
      </c>
      <c r="I39" s="659"/>
      <c r="J39" s="659"/>
      <c r="K39" s="659"/>
      <c r="L39" s="659"/>
      <c r="M39" s="660"/>
      <c r="N39" s="658" t="s">
        <v>10</v>
      </c>
      <c r="O39" s="659"/>
      <c r="P39" s="659"/>
      <c r="Q39" s="659"/>
      <c r="R39" s="659"/>
      <c r="S39" s="659"/>
      <c r="T39" s="660"/>
      <c r="U39" s="658" t="s">
        <v>135</v>
      </c>
      <c r="V39" s="659"/>
      <c r="W39" s="659"/>
      <c r="X39" s="659"/>
      <c r="Y39" s="659"/>
      <c r="Z39" s="659"/>
      <c r="AA39" s="659"/>
      <c r="AB39" s="659"/>
      <c r="AC39" s="659"/>
      <c r="AD39" s="659"/>
      <c r="AE39" s="659"/>
      <c r="AF39" s="659"/>
      <c r="AG39" s="659"/>
      <c r="AH39" s="659"/>
      <c r="AI39" s="659"/>
      <c r="AJ39" s="660"/>
      <c r="AK39" s="778" t="s">
        <v>136</v>
      </c>
      <c r="AL39" s="779"/>
      <c r="AM39" s="782" t="s">
        <v>31</v>
      </c>
      <c r="AN39" s="783"/>
      <c r="AO39" s="783"/>
      <c r="AP39" s="783"/>
      <c r="AQ39" s="783"/>
      <c r="AR39" s="783"/>
      <c r="AS39" s="784"/>
      <c r="AT39" s="756" t="s">
        <v>29</v>
      </c>
      <c r="AU39" s="757"/>
      <c r="AV39" s="758"/>
      <c r="AW39" s="658" t="s">
        <v>98</v>
      </c>
      <c r="AX39" s="659"/>
      <c r="AY39" s="660"/>
      <c r="AZ39" s="744" t="s">
        <v>30</v>
      </c>
      <c r="BA39" s="745"/>
      <c r="BB39" s="745"/>
      <c r="BC39" s="746"/>
    </row>
    <row r="40" spans="1:55" ht="28.5" customHeight="1" thickBot="1">
      <c r="A40" s="822"/>
      <c r="B40" s="662"/>
      <c r="C40" s="662"/>
      <c r="D40" s="662"/>
      <c r="E40" s="662"/>
      <c r="F40" s="662"/>
      <c r="G40" s="663"/>
      <c r="H40" s="662"/>
      <c r="I40" s="662"/>
      <c r="J40" s="662"/>
      <c r="K40" s="662"/>
      <c r="L40" s="662"/>
      <c r="M40" s="663"/>
      <c r="N40" s="661"/>
      <c r="O40" s="662"/>
      <c r="P40" s="662"/>
      <c r="Q40" s="662"/>
      <c r="R40" s="662"/>
      <c r="S40" s="662"/>
      <c r="T40" s="663"/>
      <c r="U40" s="661"/>
      <c r="V40" s="662"/>
      <c r="W40" s="662"/>
      <c r="X40" s="662"/>
      <c r="Y40" s="662"/>
      <c r="Z40" s="662"/>
      <c r="AA40" s="662"/>
      <c r="AB40" s="662"/>
      <c r="AC40" s="662"/>
      <c r="AD40" s="662"/>
      <c r="AE40" s="662"/>
      <c r="AF40" s="662"/>
      <c r="AG40" s="662"/>
      <c r="AH40" s="662"/>
      <c r="AI40" s="662"/>
      <c r="AJ40" s="663"/>
      <c r="AK40" s="780"/>
      <c r="AL40" s="781"/>
      <c r="AM40" s="785" t="s">
        <v>17</v>
      </c>
      <c r="AN40" s="717"/>
      <c r="AO40" s="717"/>
      <c r="AP40" s="253" t="s">
        <v>18</v>
      </c>
      <c r="AQ40" s="717" t="s">
        <v>19</v>
      </c>
      <c r="AR40" s="717"/>
      <c r="AS40" s="718"/>
      <c r="AT40" s="759"/>
      <c r="AU40" s="760"/>
      <c r="AV40" s="761"/>
      <c r="AW40" s="661"/>
      <c r="AX40" s="662"/>
      <c r="AY40" s="663"/>
      <c r="AZ40" s="747"/>
      <c r="BA40" s="748"/>
      <c r="BB40" s="748"/>
      <c r="BC40" s="749"/>
    </row>
    <row r="41" spans="1:55" s="32" customFormat="1" ht="30" customHeight="1" thickTop="1">
      <c r="A41" s="728"/>
      <c r="B41" s="729"/>
      <c r="C41" s="729"/>
      <c r="D41" s="729"/>
      <c r="E41" s="729"/>
      <c r="F41" s="729"/>
      <c r="G41" s="823"/>
      <c r="H41" s="637"/>
      <c r="I41" s="638"/>
      <c r="J41" s="638"/>
      <c r="K41" s="638"/>
      <c r="L41" s="638"/>
      <c r="M41" s="639"/>
      <c r="N41" s="640"/>
      <c r="O41" s="641"/>
      <c r="P41" s="641"/>
      <c r="Q41" s="641"/>
      <c r="R41" s="641"/>
      <c r="S41" s="641"/>
      <c r="T41" s="642"/>
      <c r="U41" s="640"/>
      <c r="V41" s="641"/>
      <c r="W41" s="641"/>
      <c r="X41" s="641"/>
      <c r="Y41" s="641"/>
      <c r="Z41" s="641"/>
      <c r="AA41" s="641"/>
      <c r="AB41" s="641"/>
      <c r="AC41" s="641"/>
      <c r="AD41" s="641"/>
      <c r="AE41" s="641"/>
      <c r="AF41" s="641"/>
      <c r="AG41" s="641"/>
      <c r="AH41" s="641"/>
      <c r="AI41" s="641"/>
      <c r="AJ41" s="642"/>
      <c r="AK41" s="632" t="str">
        <f>IF(H41="","",IF(AND(LEFT(H41,1)&amp;RIGHT(H41,1)&lt;&gt;"G0",LEFT(H41,1)&amp;RIGHT(H41,1)&lt;&gt;"G1",LEFT(H41,1)&amp;RIGHT(H41,1)&lt;&gt;"G2"),"err",LEFT(H41,1)&amp;RIGHT(H41,1)))</f>
        <v/>
      </c>
      <c r="AL41" s="633"/>
      <c r="AM41" s="634"/>
      <c r="AN41" s="635"/>
      <c r="AO41" s="635"/>
      <c r="AP41" s="234" t="s">
        <v>18</v>
      </c>
      <c r="AQ41" s="635"/>
      <c r="AR41" s="635"/>
      <c r="AS41" s="636"/>
      <c r="AT41" s="765" t="str">
        <f>IF(AND(AM41&lt;&gt;"",AQ41&lt;&gt;""),ROUNDDOWN(AM41*AQ41/1000000,2),"")</f>
        <v/>
      </c>
      <c r="AU41" s="766"/>
      <c r="AV41" s="767"/>
      <c r="AW41" s="730"/>
      <c r="AX41" s="731"/>
      <c r="AY41" s="732"/>
      <c r="AZ41" s="762" t="str">
        <f>IF(AT41&lt;&gt;"",AW41*AT41,"")</f>
        <v/>
      </c>
      <c r="BA41" s="763"/>
      <c r="BB41" s="763"/>
      <c r="BC41" s="764"/>
    </row>
    <row r="42" spans="1:55" s="32" customFormat="1" ht="30" customHeight="1">
      <c r="A42" s="608"/>
      <c r="B42" s="609"/>
      <c r="C42" s="609"/>
      <c r="D42" s="609"/>
      <c r="E42" s="609"/>
      <c r="F42" s="609"/>
      <c r="G42" s="610"/>
      <c r="H42" s="618"/>
      <c r="I42" s="619"/>
      <c r="J42" s="619"/>
      <c r="K42" s="619"/>
      <c r="L42" s="619"/>
      <c r="M42" s="620"/>
      <c r="N42" s="611"/>
      <c r="O42" s="612"/>
      <c r="P42" s="612"/>
      <c r="Q42" s="612"/>
      <c r="R42" s="612"/>
      <c r="S42" s="612"/>
      <c r="T42" s="613"/>
      <c r="U42" s="611"/>
      <c r="V42" s="612"/>
      <c r="W42" s="612"/>
      <c r="X42" s="612"/>
      <c r="Y42" s="612"/>
      <c r="Z42" s="612"/>
      <c r="AA42" s="612"/>
      <c r="AB42" s="612"/>
      <c r="AC42" s="612"/>
      <c r="AD42" s="612"/>
      <c r="AE42" s="612"/>
      <c r="AF42" s="612"/>
      <c r="AG42" s="612"/>
      <c r="AH42" s="612"/>
      <c r="AI42" s="612"/>
      <c r="AJ42" s="613"/>
      <c r="AK42" s="647" t="str">
        <f t="shared" ref="AK42:AK55" si="3">IF(H42="","",IF(AND(LEFT(H42,1)&amp;RIGHT(H42,1)&lt;&gt;"G0",LEFT(H42,1)&amp;RIGHT(H42,1)&lt;&gt;"G1",LEFT(H42,1)&amp;RIGHT(H42,1)&lt;&gt;"G2"),"err",LEFT(H42,1)&amp;RIGHT(H42,1)))</f>
        <v/>
      </c>
      <c r="AL42" s="648"/>
      <c r="AM42" s="649"/>
      <c r="AN42" s="650"/>
      <c r="AO42" s="650"/>
      <c r="AP42" s="235" t="s">
        <v>18</v>
      </c>
      <c r="AQ42" s="650"/>
      <c r="AR42" s="650"/>
      <c r="AS42" s="651"/>
      <c r="AT42" s="652" t="str">
        <f>IF(AND(AM42&lt;&gt;"",AQ42&lt;&gt;""),ROUNDDOWN(AM42*AQ42/1000000,2),"")</f>
        <v/>
      </c>
      <c r="AU42" s="653"/>
      <c r="AV42" s="654"/>
      <c r="AW42" s="655"/>
      <c r="AX42" s="656"/>
      <c r="AY42" s="657"/>
      <c r="AZ42" s="694" t="str">
        <f>IF(AT42&lt;&gt;"",AW42*AT42,"")</f>
        <v/>
      </c>
      <c r="BA42" s="695"/>
      <c r="BB42" s="695"/>
      <c r="BC42" s="696"/>
    </row>
    <row r="43" spans="1:55" s="32" customFormat="1" ht="30" customHeight="1">
      <c r="A43" s="608"/>
      <c r="B43" s="609"/>
      <c r="C43" s="609"/>
      <c r="D43" s="609"/>
      <c r="E43" s="609"/>
      <c r="F43" s="609"/>
      <c r="G43" s="610"/>
      <c r="H43" s="723"/>
      <c r="I43" s="724"/>
      <c r="J43" s="724"/>
      <c r="K43" s="724"/>
      <c r="L43" s="724"/>
      <c r="M43" s="725"/>
      <c r="N43" s="611"/>
      <c r="O43" s="612"/>
      <c r="P43" s="612"/>
      <c r="Q43" s="612"/>
      <c r="R43" s="612"/>
      <c r="S43" s="612"/>
      <c r="T43" s="613"/>
      <c r="U43" s="611"/>
      <c r="V43" s="612"/>
      <c r="W43" s="612"/>
      <c r="X43" s="612"/>
      <c r="Y43" s="612"/>
      <c r="Z43" s="612"/>
      <c r="AA43" s="612"/>
      <c r="AB43" s="612"/>
      <c r="AC43" s="612"/>
      <c r="AD43" s="612"/>
      <c r="AE43" s="612"/>
      <c r="AF43" s="612"/>
      <c r="AG43" s="612"/>
      <c r="AH43" s="612"/>
      <c r="AI43" s="612"/>
      <c r="AJ43" s="613"/>
      <c r="AK43" s="647" t="str">
        <f t="shared" si="3"/>
        <v/>
      </c>
      <c r="AL43" s="648"/>
      <c r="AM43" s="649"/>
      <c r="AN43" s="650"/>
      <c r="AO43" s="650"/>
      <c r="AP43" s="235" t="s">
        <v>18</v>
      </c>
      <c r="AQ43" s="650"/>
      <c r="AR43" s="650"/>
      <c r="AS43" s="651"/>
      <c r="AT43" s="652" t="str">
        <f>IF(AND(AM43&lt;&gt;"",AQ43&lt;&gt;""),ROUNDDOWN(AM43*AQ43/1000000,2),"")</f>
        <v/>
      </c>
      <c r="AU43" s="653"/>
      <c r="AV43" s="654"/>
      <c r="AW43" s="655"/>
      <c r="AX43" s="656"/>
      <c r="AY43" s="657"/>
      <c r="AZ43" s="694" t="str">
        <f>IF(AT43&lt;&gt;"",AW43*AT43,"")</f>
        <v/>
      </c>
      <c r="BA43" s="695"/>
      <c r="BB43" s="695"/>
      <c r="BC43" s="696"/>
    </row>
    <row r="44" spans="1:55" s="32" customFormat="1" ht="30" customHeight="1">
      <c r="A44" s="608"/>
      <c r="B44" s="609"/>
      <c r="C44" s="609"/>
      <c r="D44" s="609"/>
      <c r="E44" s="609"/>
      <c r="F44" s="609"/>
      <c r="G44" s="610"/>
      <c r="H44" s="618"/>
      <c r="I44" s="619"/>
      <c r="J44" s="619"/>
      <c r="K44" s="619"/>
      <c r="L44" s="619"/>
      <c r="M44" s="620"/>
      <c r="N44" s="611"/>
      <c r="O44" s="612"/>
      <c r="P44" s="612"/>
      <c r="Q44" s="612"/>
      <c r="R44" s="612"/>
      <c r="S44" s="612"/>
      <c r="T44" s="613"/>
      <c r="U44" s="611"/>
      <c r="V44" s="612"/>
      <c r="W44" s="612"/>
      <c r="X44" s="612"/>
      <c r="Y44" s="612"/>
      <c r="Z44" s="612"/>
      <c r="AA44" s="612"/>
      <c r="AB44" s="612"/>
      <c r="AC44" s="612"/>
      <c r="AD44" s="612"/>
      <c r="AE44" s="612"/>
      <c r="AF44" s="612"/>
      <c r="AG44" s="612"/>
      <c r="AH44" s="612"/>
      <c r="AI44" s="612"/>
      <c r="AJ44" s="613"/>
      <c r="AK44" s="647" t="str">
        <f t="shared" si="3"/>
        <v/>
      </c>
      <c r="AL44" s="648"/>
      <c r="AM44" s="649"/>
      <c r="AN44" s="650"/>
      <c r="AO44" s="650"/>
      <c r="AP44" s="235" t="s">
        <v>18</v>
      </c>
      <c r="AQ44" s="650"/>
      <c r="AR44" s="650"/>
      <c r="AS44" s="651"/>
      <c r="AT44" s="652" t="str">
        <f>IF(AND(AM44&lt;&gt;"",AQ44&lt;&gt;""),ROUNDDOWN(AM44*AQ44/1000000,2),"")</f>
        <v/>
      </c>
      <c r="AU44" s="653"/>
      <c r="AV44" s="654"/>
      <c r="AW44" s="655"/>
      <c r="AX44" s="656"/>
      <c r="AY44" s="657"/>
      <c r="AZ44" s="694" t="str">
        <f>IF(AT44&lt;&gt;"",AW44*AT44,"")</f>
        <v/>
      </c>
      <c r="BA44" s="695"/>
      <c r="BB44" s="695"/>
      <c r="BC44" s="696"/>
    </row>
    <row r="45" spans="1:55" s="32" customFormat="1" ht="30" customHeight="1">
      <c r="A45" s="608"/>
      <c r="B45" s="609"/>
      <c r="C45" s="609"/>
      <c r="D45" s="609"/>
      <c r="E45" s="609"/>
      <c r="F45" s="609"/>
      <c r="G45" s="610"/>
      <c r="H45" s="618"/>
      <c r="I45" s="619"/>
      <c r="J45" s="619"/>
      <c r="K45" s="619"/>
      <c r="L45" s="619"/>
      <c r="M45" s="620"/>
      <c r="N45" s="824"/>
      <c r="O45" s="825"/>
      <c r="P45" s="825"/>
      <c r="Q45" s="825"/>
      <c r="R45" s="825"/>
      <c r="S45" s="825"/>
      <c r="T45" s="826"/>
      <c r="U45" s="611"/>
      <c r="V45" s="612"/>
      <c r="W45" s="612"/>
      <c r="X45" s="612"/>
      <c r="Y45" s="612"/>
      <c r="Z45" s="612"/>
      <c r="AA45" s="612"/>
      <c r="AB45" s="612"/>
      <c r="AC45" s="612"/>
      <c r="AD45" s="612"/>
      <c r="AE45" s="612"/>
      <c r="AF45" s="612"/>
      <c r="AG45" s="612"/>
      <c r="AH45" s="612"/>
      <c r="AI45" s="612"/>
      <c r="AJ45" s="613"/>
      <c r="AK45" s="697" t="str">
        <f t="shared" si="3"/>
        <v/>
      </c>
      <c r="AL45" s="698"/>
      <c r="AM45" s="699"/>
      <c r="AN45" s="700"/>
      <c r="AO45" s="700"/>
      <c r="AP45" s="236" t="s">
        <v>18</v>
      </c>
      <c r="AQ45" s="700"/>
      <c r="AR45" s="700"/>
      <c r="AS45" s="701"/>
      <c r="AT45" s="741" t="str">
        <f>IF(AND(AM45&lt;&gt;"",AQ45&lt;&gt;""),ROUNDDOWN(AM45*AQ45/1000000,2),"")</f>
        <v/>
      </c>
      <c r="AU45" s="742"/>
      <c r="AV45" s="743"/>
      <c r="AW45" s="702"/>
      <c r="AX45" s="703"/>
      <c r="AY45" s="704"/>
      <c r="AZ45" s="753" t="str">
        <f>IF(AT45&lt;&gt;"",AW45*AT45,"")</f>
        <v/>
      </c>
      <c r="BA45" s="754"/>
      <c r="BB45" s="754"/>
      <c r="BC45" s="755"/>
    </row>
    <row r="46" spans="1:55" s="32" customFormat="1" ht="30" customHeight="1">
      <c r="A46" s="608"/>
      <c r="B46" s="609"/>
      <c r="C46" s="609"/>
      <c r="D46" s="609"/>
      <c r="E46" s="609"/>
      <c r="F46" s="609"/>
      <c r="G46" s="610"/>
      <c r="H46" s="618"/>
      <c r="I46" s="619"/>
      <c r="J46" s="619"/>
      <c r="K46" s="619"/>
      <c r="L46" s="619"/>
      <c r="M46" s="620"/>
      <c r="N46" s="611"/>
      <c r="O46" s="612"/>
      <c r="P46" s="612"/>
      <c r="Q46" s="612"/>
      <c r="R46" s="612"/>
      <c r="S46" s="612"/>
      <c r="T46" s="613"/>
      <c r="U46" s="611"/>
      <c r="V46" s="612"/>
      <c r="W46" s="612"/>
      <c r="X46" s="612"/>
      <c r="Y46" s="612"/>
      <c r="Z46" s="612"/>
      <c r="AA46" s="612"/>
      <c r="AB46" s="612"/>
      <c r="AC46" s="612"/>
      <c r="AD46" s="612"/>
      <c r="AE46" s="612"/>
      <c r="AF46" s="612"/>
      <c r="AG46" s="612"/>
      <c r="AH46" s="612"/>
      <c r="AI46" s="612"/>
      <c r="AJ46" s="613"/>
      <c r="AK46" s="647" t="str">
        <f t="shared" si="3"/>
        <v/>
      </c>
      <c r="AL46" s="648"/>
      <c r="AM46" s="649"/>
      <c r="AN46" s="650"/>
      <c r="AO46" s="650"/>
      <c r="AP46" s="235" t="s">
        <v>18</v>
      </c>
      <c r="AQ46" s="650"/>
      <c r="AR46" s="650"/>
      <c r="AS46" s="651"/>
      <c r="AT46" s="652" t="str">
        <f t="shared" ref="AT46:AT55" si="4">IF(AND(AM46&lt;&gt;"",AQ46&lt;&gt;""),ROUNDDOWN(AM46*AQ46/1000000,2),"")</f>
        <v/>
      </c>
      <c r="AU46" s="653"/>
      <c r="AV46" s="654"/>
      <c r="AW46" s="655"/>
      <c r="AX46" s="656"/>
      <c r="AY46" s="657"/>
      <c r="AZ46" s="694" t="str">
        <f t="shared" ref="AZ46:AZ55" si="5">IF(AT46&lt;&gt;"",AW46*AT46,"")</f>
        <v/>
      </c>
      <c r="BA46" s="695"/>
      <c r="BB46" s="695"/>
      <c r="BC46" s="696"/>
    </row>
    <row r="47" spans="1:55" s="32" customFormat="1" ht="30" customHeight="1">
      <c r="A47" s="608"/>
      <c r="B47" s="609"/>
      <c r="C47" s="609"/>
      <c r="D47" s="609"/>
      <c r="E47" s="609"/>
      <c r="F47" s="609"/>
      <c r="G47" s="610"/>
      <c r="H47" s="618"/>
      <c r="I47" s="619"/>
      <c r="J47" s="619"/>
      <c r="K47" s="619"/>
      <c r="L47" s="619"/>
      <c r="M47" s="620"/>
      <c r="N47" s="611"/>
      <c r="O47" s="612"/>
      <c r="P47" s="612"/>
      <c r="Q47" s="612"/>
      <c r="R47" s="612"/>
      <c r="S47" s="612"/>
      <c r="T47" s="613"/>
      <c r="U47" s="611"/>
      <c r="V47" s="612"/>
      <c r="W47" s="612"/>
      <c r="X47" s="612"/>
      <c r="Y47" s="612"/>
      <c r="Z47" s="612"/>
      <c r="AA47" s="612"/>
      <c r="AB47" s="612"/>
      <c r="AC47" s="612"/>
      <c r="AD47" s="612"/>
      <c r="AE47" s="612"/>
      <c r="AF47" s="612"/>
      <c r="AG47" s="612"/>
      <c r="AH47" s="612"/>
      <c r="AI47" s="612"/>
      <c r="AJ47" s="613"/>
      <c r="AK47" s="647" t="str">
        <f t="shared" si="3"/>
        <v/>
      </c>
      <c r="AL47" s="648"/>
      <c r="AM47" s="649"/>
      <c r="AN47" s="650"/>
      <c r="AO47" s="650"/>
      <c r="AP47" s="235" t="s">
        <v>18</v>
      </c>
      <c r="AQ47" s="650"/>
      <c r="AR47" s="650"/>
      <c r="AS47" s="651"/>
      <c r="AT47" s="652" t="str">
        <f t="shared" si="4"/>
        <v/>
      </c>
      <c r="AU47" s="653"/>
      <c r="AV47" s="654"/>
      <c r="AW47" s="655"/>
      <c r="AX47" s="656"/>
      <c r="AY47" s="657"/>
      <c r="AZ47" s="694" t="str">
        <f t="shared" si="5"/>
        <v/>
      </c>
      <c r="BA47" s="695"/>
      <c r="BB47" s="695"/>
      <c r="BC47" s="696"/>
    </row>
    <row r="48" spans="1:55" s="32" customFormat="1" ht="30" customHeight="1">
      <c r="A48" s="608"/>
      <c r="B48" s="609"/>
      <c r="C48" s="609"/>
      <c r="D48" s="609"/>
      <c r="E48" s="609"/>
      <c r="F48" s="609"/>
      <c r="G48" s="610"/>
      <c r="H48" s="618"/>
      <c r="I48" s="619"/>
      <c r="J48" s="619"/>
      <c r="K48" s="619"/>
      <c r="L48" s="619"/>
      <c r="M48" s="620"/>
      <c r="N48" s="611"/>
      <c r="O48" s="612"/>
      <c r="P48" s="612"/>
      <c r="Q48" s="612"/>
      <c r="R48" s="612"/>
      <c r="S48" s="612"/>
      <c r="T48" s="613"/>
      <c r="U48" s="611"/>
      <c r="V48" s="612"/>
      <c r="W48" s="612"/>
      <c r="X48" s="612"/>
      <c r="Y48" s="612"/>
      <c r="Z48" s="612"/>
      <c r="AA48" s="612"/>
      <c r="AB48" s="612"/>
      <c r="AC48" s="612"/>
      <c r="AD48" s="612"/>
      <c r="AE48" s="612"/>
      <c r="AF48" s="612"/>
      <c r="AG48" s="612"/>
      <c r="AH48" s="612"/>
      <c r="AI48" s="612"/>
      <c r="AJ48" s="613"/>
      <c r="AK48" s="647" t="str">
        <f t="shared" si="3"/>
        <v/>
      </c>
      <c r="AL48" s="648"/>
      <c r="AM48" s="649"/>
      <c r="AN48" s="650"/>
      <c r="AO48" s="650"/>
      <c r="AP48" s="235" t="s">
        <v>18</v>
      </c>
      <c r="AQ48" s="650"/>
      <c r="AR48" s="650"/>
      <c r="AS48" s="651"/>
      <c r="AT48" s="652" t="str">
        <f t="shared" si="4"/>
        <v/>
      </c>
      <c r="AU48" s="653"/>
      <c r="AV48" s="654"/>
      <c r="AW48" s="655"/>
      <c r="AX48" s="656"/>
      <c r="AY48" s="657"/>
      <c r="AZ48" s="694" t="str">
        <f t="shared" si="5"/>
        <v/>
      </c>
      <c r="BA48" s="695"/>
      <c r="BB48" s="695"/>
      <c r="BC48" s="696"/>
    </row>
    <row r="49" spans="1:55" s="32" customFormat="1" ht="30" customHeight="1">
      <c r="A49" s="608"/>
      <c r="B49" s="609"/>
      <c r="C49" s="609"/>
      <c r="D49" s="609"/>
      <c r="E49" s="609"/>
      <c r="F49" s="609"/>
      <c r="G49" s="610"/>
      <c r="H49" s="618"/>
      <c r="I49" s="619"/>
      <c r="J49" s="619"/>
      <c r="K49" s="619"/>
      <c r="L49" s="619"/>
      <c r="M49" s="620"/>
      <c r="N49" s="611"/>
      <c r="O49" s="612"/>
      <c r="P49" s="612"/>
      <c r="Q49" s="612"/>
      <c r="R49" s="612"/>
      <c r="S49" s="612"/>
      <c r="T49" s="613"/>
      <c r="U49" s="611"/>
      <c r="V49" s="612"/>
      <c r="W49" s="612"/>
      <c r="X49" s="612"/>
      <c r="Y49" s="612"/>
      <c r="Z49" s="612"/>
      <c r="AA49" s="612"/>
      <c r="AB49" s="612"/>
      <c r="AC49" s="612"/>
      <c r="AD49" s="612"/>
      <c r="AE49" s="612"/>
      <c r="AF49" s="612"/>
      <c r="AG49" s="612"/>
      <c r="AH49" s="612"/>
      <c r="AI49" s="612"/>
      <c r="AJ49" s="613"/>
      <c r="AK49" s="647" t="str">
        <f t="shared" si="3"/>
        <v/>
      </c>
      <c r="AL49" s="648"/>
      <c r="AM49" s="649"/>
      <c r="AN49" s="650"/>
      <c r="AO49" s="650"/>
      <c r="AP49" s="235" t="s">
        <v>18</v>
      </c>
      <c r="AQ49" s="650"/>
      <c r="AR49" s="650"/>
      <c r="AS49" s="651"/>
      <c r="AT49" s="652" t="str">
        <f t="shared" si="4"/>
        <v/>
      </c>
      <c r="AU49" s="653"/>
      <c r="AV49" s="654"/>
      <c r="AW49" s="655"/>
      <c r="AX49" s="656"/>
      <c r="AY49" s="657"/>
      <c r="AZ49" s="694" t="str">
        <f t="shared" si="5"/>
        <v/>
      </c>
      <c r="BA49" s="695"/>
      <c r="BB49" s="695"/>
      <c r="BC49" s="696"/>
    </row>
    <row r="50" spans="1:55" s="32" customFormat="1" ht="30" customHeight="1">
      <c r="A50" s="608"/>
      <c r="B50" s="609"/>
      <c r="C50" s="609"/>
      <c r="D50" s="609"/>
      <c r="E50" s="609"/>
      <c r="F50" s="609"/>
      <c r="G50" s="610"/>
      <c r="H50" s="618"/>
      <c r="I50" s="619"/>
      <c r="J50" s="619"/>
      <c r="K50" s="619"/>
      <c r="L50" s="619"/>
      <c r="M50" s="620"/>
      <c r="N50" s="611"/>
      <c r="O50" s="612"/>
      <c r="P50" s="612"/>
      <c r="Q50" s="612"/>
      <c r="R50" s="612"/>
      <c r="S50" s="612"/>
      <c r="T50" s="613"/>
      <c r="U50" s="611"/>
      <c r="V50" s="612"/>
      <c r="W50" s="612"/>
      <c r="X50" s="612"/>
      <c r="Y50" s="612"/>
      <c r="Z50" s="612"/>
      <c r="AA50" s="612"/>
      <c r="AB50" s="612"/>
      <c r="AC50" s="612"/>
      <c r="AD50" s="612"/>
      <c r="AE50" s="612"/>
      <c r="AF50" s="612"/>
      <c r="AG50" s="612"/>
      <c r="AH50" s="612"/>
      <c r="AI50" s="612"/>
      <c r="AJ50" s="613"/>
      <c r="AK50" s="647" t="str">
        <f t="shared" si="3"/>
        <v/>
      </c>
      <c r="AL50" s="648"/>
      <c r="AM50" s="649"/>
      <c r="AN50" s="650"/>
      <c r="AO50" s="650"/>
      <c r="AP50" s="235" t="s">
        <v>18</v>
      </c>
      <c r="AQ50" s="650"/>
      <c r="AR50" s="650"/>
      <c r="AS50" s="651"/>
      <c r="AT50" s="652" t="str">
        <f t="shared" si="4"/>
        <v/>
      </c>
      <c r="AU50" s="653"/>
      <c r="AV50" s="654"/>
      <c r="AW50" s="655"/>
      <c r="AX50" s="656"/>
      <c r="AY50" s="657"/>
      <c r="AZ50" s="694" t="str">
        <f t="shared" si="5"/>
        <v/>
      </c>
      <c r="BA50" s="695"/>
      <c r="BB50" s="695"/>
      <c r="BC50" s="696"/>
    </row>
    <row r="51" spans="1:55" s="32" customFormat="1" ht="30" customHeight="1">
      <c r="A51" s="608"/>
      <c r="B51" s="609"/>
      <c r="C51" s="609"/>
      <c r="D51" s="609"/>
      <c r="E51" s="609"/>
      <c r="F51" s="609"/>
      <c r="G51" s="610"/>
      <c r="H51" s="618"/>
      <c r="I51" s="619"/>
      <c r="J51" s="619"/>
      <c r="K51" s="619"/>
      <c r="L51" s="619"/>
      <c r="M51" s="620"/>
      <c r="N51" s="611"/>
      <c r="O51" s="612"/>
      <c r="P51" s="612"/>
      <c r="Q51" s="612"/>
      <c r="R51" s="612"/>
      <c r="S51" s="612"/>
      <c r="T51" s="613"/>
      <c r="U51" s="611"/>
      <c r="V51" s="612"/>
      <c r="W51" s="612"/>
      <c r="X51" s="612"/>
      <c r="Y51" s="612"/>
      <c r="Z51" s="612"/>
      <c r="AA51" s="612"/>
      <c r="AB51" s="612"/>
      <c r="AC51" s="612"/>
      <c r="AD51" s="612"/>
      <c r="AE51" s="612"/>
      <c r="AF51" s="612"/>
      <c r="AG51" s="612"/>
      <c r="AH51" s="612"/>
      <c r="AI51" s="612"/>
      <c r="AJ51" s="613"/>
      <c r="AK51" s="647" t="str">
        <f t="shared" si="3"/>
        <v/>
      </c>
      <c r="AL51" s="648"/>
      <c r="AM51" s="649"/>
      <c r="AN51" s="650"/>
      <c r="AO51" s="650"/>
      <c r="AP51" s="235" t="s">
        <v>18</v>
      </c>
      <c r="AQ51" s="650"/>
      <c r="AR51" s="650"/>
      <c r="AS51" s="651"/>
      <c r="AT51" s="652" t="str">
        <f t="shared" si="4"/>
        <v/>
      </c>
      <c r="AU51" s="653"/>
      <c r="AV51" s="654"/>
      <c r="AW51" s="655"/>
      <c r="AX51" s="656"/>
      <c r="AY51" s="657"/>
      <c r="AZ51" s="694" t="str">
        <f t="shared" si="5"/>
        <v/>
      </c>
      <c r="BA51" s="695"/>
      <c r="BB51" s="695"/>
      <c r="BC51" s="696"/>
    </row>
    <row r="52" spans="1:55" s="32" customFormat="1" ht="30" customHeight="1">
      <c r="A52" s="608"/>
      <c r="B52" s="609"/>
      <c r="C52" s="609"/>
      <c r="D52" s="609"/>
      <c r="E52" s="609"/>
      <c r="F52" s="609"/>
      <c r="G52" s="610"/>
      <c r="H52" s="618"/>
      <c r="I52" s="619"/>
      <c r="J52" s="619"/>
      <c r="K52" s="619"/>
      <c r="L52" s="619"/>
      <c r="M52" s="620"/>
      <c r="N52" s="611"/>
      <c r="O52" s="612"/>
      <c r="P52" s="612"/>
      <c r="Q52" s="612"/>
      <c r="R52" s="612"/>
      <c r="S52" s="612"/>
      <c r="T52" s="613"/>
      <c r="U52" s="611"/>
      <c r="V52" s="612"/>
      <c r="W52" s="612"/>
      <c r="X52" s="612"/>
      <c r="Y52" s="612"/>
      <c r="Z52" s="612"/>
      <c r="AA52" s="612"/>
      <c r="AB52" s="612"/>
      <c r="AC52" s="612"/>
      <c r="AD52" s="612"/>
      <c r="AE52" s="612"/>
      <c r="AF52" s="612"/>
      <c r="AG52" s="612"/>
      <c r="AH52" s="612"/>
      <c r="AI52" s="612"/>
      <c r="AJ52" s="613"/>
      <c r="AK52" s="647" t="str">
        <f t="shared" si="3"/>
        <v/>
      </c>
      <c r="AL52" s="648"/>
      <c r="AM52" s="649"/>
      <c r="AN52" s="650"/>
      <c r="AO52" s="650"/>
      <c r="AP52" s="235" t="s">
        <v>18</v>
      </c>
      <c r="AQ52" s="650"/>
      <c r="AR52" s="650"/>
      <c r="AS52" s="651"/>
      <c r="AT52" s="652" t="str">
        <f t="shared" si="4"/>
        <v/>
      </c>
      <c r="AU52" s="653"/>
      <c r="AV52" s="654"/>
      <c r="AW52" s="655"/>
      <c r="AX52" s="656"/>
      <c r="AY52" s="657"/>
      <c r="AZ52" s="694" t="str">
        <f t="shared" si="5"/>
        <v/>
      </c>
      <c r="BA52" s="695"/>
      <c r="BB52" s="695"/>
      <c r="BC52" s="696"/>
    </row>
    <row r="53" spans="1:55" s="32" customFormat="1" ht="30" customHeight="1">
      <c r="A53" s="608"/>
      <c r="B53" s="609"/>
      <c r="C53" s="609"/>
      <c r="D53" s="609"/>
      <c r="E53" s="609"/>
      <c r="F53" s="609"/>
      <c r="G53" s="610"/>
      <c r="H53" s="618"/>
      <c r="I53" s="619"/>
      <c r="J53" s="619"/>
      <c r="K53" s="619"/>
      <c r="L53" s="619"/>
      <c r="M53" s="620"/>
      <c r="N53" s="611"/>
      <c r="O53" s="612"/>
      <c r="P53" s="612"/>
      <c r="Q53" s="612"/>
      <c r="R53" s="612"/>
      <c r="S53" s="612"/>
      <c r="T53" s="613"/>
      <c r="U53" s="611"/>
      <c r="V53" s="612"/>
      <c r="W53" s="612"/>
      <c r="X53" s="612"/>
      <c r="Y53" s="612"/>
      <c r="Z53" s="612"/>
      <c r="AA53" s="612"/>
      <c r="AB53" s="612"/>
      <c r="AC53" s="612"/>
      <c r="AD53" s="612"/>
      <c r="AE53" s="612"/>
      <c r="AF53" s="612"/>
      <c r="AG53" s="612"/>
      <c r="AH53" s="612"/>
      <c r="AI53" s="612"/>
      <c r="AJ53" s="613"/>
      <c r="AK53" s="647" t="str">
        <f t="shared" si="3"/>
        <v/>
      </c>
      <c r="AL53" s="648"/>
      <c r="AM53" s="649"/>
      <c r="AN53" s="650"/>
      <c r="AO53" s="650"/>
      <c r="AP53" s="235" t="s">
        <v>18</v>
      </c>
      <c r="AQ53" s="650"/>
      <c r="AR53" s="650"/>
      <c r="AS53" s="651"/>
      <c r="AT53" s="652" t="str">
        <f t="shared" si="4"/>
        <v/>
      </c>
      <c r="AU53" s="653"/>
      <c r="AV53" s="654"/>
      <c r="AW53" s="655"/>
      <c r="AX53" s="656"/>
      <c r="AY53" s="657"/>
      <c r="AZ53" s="694" t="str">
        <f t="shared" si="5"/>
        <v/>
      </c>
      <c r="BA53" s="695"/>
      <c r="BB53" s="695"/>
      <c r="BC53" s="696"/>
    </row>
    <row r="54" spans="1:55" s="32" customFormat="1" ht="30" customHeight="1">
      <c r="A54" s="608"/>
      <c r="B54" s="609"/>
      <c r="C54" s="609"/>
      <c r="D54" s="609"/>
      <c r="E54" s="609"/>
      <c r="F54" s="609"/>
      <c r="G54" s="610"/>
      <c r="H54" s="618"/>
      <c r="I54" s="619"/>
      <c r="J54" s="619"/>
      <c r="K54" s="619"/>
      <c r="L54" s="619"/>
      <c r="M54" s="620"/>
      <c r="N54" s="611"/>
      <c r="O54" s="612"/>
      <c r="P54" s="612"/>
      <c r="Q54" s="612"/>
      <c r="R54" s="612"/>
      <c r="S54" s="612"/>
      <c r="T54" s="613"/>
      <c r="U54" s="611"/>
      <c r="V54" s="612"/>
      <c r="W54" s="612"/>
      <c r="X54" s="612"/>
      <c r="Y54" s="612"/>
      <c r="Z54" s="612"/>
      <c r="AA54" s="612"/>
      <c r="AB54" s="612"/>
      <c r="AC54" s="612"/>
      <c r="AD54" s="612"/>
      <c r="AE54" s="612"/>
      <c r="AF54" s="612"/>
      <c r="AG54" s="612"/>
      <c r="AH54" s="612"/>
      <c r="AI54" s="612"/>
      <c r="AJ54" s="613"/>
      <c r="AK54" s="647" t="str">
        <f t="shared" si="3"/>
        <v/>
      </c>
      <c r="AL54" s="648"/>
      <c r="AM54" s="649"/>
      <c r="AN54" s="650"/>
      <c r="AO54" s="650"/>
      <c r="AP54" s="235" t="s">
        <v>18</v>
      </c>
      <c r="AQ54" s="650"/>
      <c r="AR54" s="650"/>
      <c r="AS54" s="651"/>
      <c r="AT54" s="652" t="str">
        <f t="shared" si="4"/>
        <v/>
      </c>
      <c r="AU54" s="653"/>
      <c r="AV54" s="654"/>
      <c r="AW54" s="655"/>
      <c r="AX54" s="656"/>
      <c r="AY54" s="657"/>
      <c r="AZ54" s="694" t="str">
        <f t="shared" si="5"/>
        <v/>
      </c>
      <c r="BA54" s="695"/>
      <c r="BB54" s="695"/>
      <c r="BC54" s="696"/>
    </row>
    <row r="55" spans="1:55" s="32" customFormat="1" ht="30" customHeight="1" thickBot="1">
      <c r="A55" s="667"/>
      <c r="B55" s="668"/>
      <c r="C55" s="668"/>
      <c r="D55" s="668"/>
      <c r="E55" s="668"/>
      <c r="F55" s="668"/>
      <c r="G55" s="669"/>
      <c r="H55" s="618"/>
      <c r="I55" s="619"/>
      <c r="J55" s="619"/>
      <c r="K55" s="619"/>
      <c r="L55" s="619"/>
      <c r="M55" s="620"/>
      <c r="N55" s="611"/>
      <c r="O55" s="612"/>
      <c r="P55" s="612"/>
      <c r="Q55" s="612"/>
      <c r="R55" s="612"/>
      <c r="S55" s="612"/>
      <c r="T55" s="613"/>
      <c r="U55" s="614"/>
      <c r="V55" s="615"/>
      <c r="W55" s="615"/>
      <c r="X55" s="615"/>
      <c r="Y55" s="615"/>
      <c r="Z55" s="615"/>
      <c r="AA55" s="615"/>
      <c r="AB55" s="615"/>
      <c r="AC55" s="615"/>
      <c r="AD55" s="615"/>
      <c r="AE55" s="615"/>
      <c r="AF55" s="615"/>
      <c r="AG55" s="615"/>
      <c r="AH55" s="615"/>
      <c r="AI55" s="615"/>
      <c r="AJ55" s="616"/>
      <c r="AK55" s="647" t="str">
        <f t="shared" si="3"/>
        <v/>
      </c>
      <c r="AL55" s="648"/>
      <c r="AM55" s="649"/>
      <c r="AN55" s="650"/>
      <c r="AO55" s="650"/>
      <c r="AP55" s="235" t="s">
        <v>18</v>
      </c>
      <c r="AQ55" s="650"/>
      <c r="AR55" s="650"/>
      <c r="AS55" s="651"/>
      <c r="AT55" s="652" t="str">
        <f t="shared" si="4"/>
        <v/>
      </c>
      <c r="AU55" s="653"/>
      <c r="AV55" s="654"/>
      <c r="AW55" s="655"/>
      <c r="AX55" s="656"/>
      <c r="AY55" s="657"/>
      <c r="AZ55" s="694" t="str">
        <f t="shared" si="5"/>
        <v/>
      </c>
      <c r="BA55" s="695"/>
      <c r="BB55" s="695"/>
      <c r="BC55" s="696"/>
    </row>
    <row r="56" spans="1:55" ht="30" customHeight="1" thickTop="1" thickBot="1">
      <c r="A56" s="629" t="s">
        <v>20</v>
      </c>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1"/>
      <c r="AW56" s="705">
        <f>SUM(AW41:AY55)</f>
        <v>0</v>
      </c>
      <c r="AX56" s="706"/>
      <c r="AY56" s="707"/>
      <c r="AZ56" s="775">
        <f>SUM(AZ41:BC55)</f>
        <v>0</v>
      </c>
      <c r="BA56" s="776"/>
      <c r="BB56" s="776"/>
      <c r="BC56" s="777"/>
    </row>
    <row r="57" spans="1:55" s="4" customFormat="1"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48"/>
      <c r="AV57" s="48"/>
      <c r="AW57" s="48"/>
      <c r="AX57" s="48"/>
    </row>
    <row r="58" spans="1:55" s="4" customFormat="1"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48"/>
      <c r="AV58" s="48"/>
      <c r="AW58" s="48"/>
      <c r="AX58" s="48"/>
    </row>
    <row r="59" spans="1:55" ht="27"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spans="1:55" ht="31.5" customHeight="1" thickBot="1">
      <c r="A60" s="47" t="s">
        <v>116</v>
      </c>
      <c r="B60" s="120"/>
      <c r="C60" s="120"/>
      <c r="D60" s="120"/>
      <c r="E60" s="120"/>
      <c r="F60" s="120"/>
      <c r="G60" s="120"/>
      <c r="H60" s="120"/>
      <c r="I60" s="120"/>
      <c r="J60" s="120"/>
      <c r="K60" s="120"/>
      <c r="L60" s="120"/>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120"/>
      <c r="AQ60" s="120"/>
      <c r="AR60" s="120"/>
      <c r="AS60" s="120"/>
      <c r="AT60" s="120"/>
      <c r="AU60" s="120"/>
      <c r="AV60" s="39"/>
      <c r="AW60" s="121"/>
      <c r="AX60" s="121"/>
    </row>
    <row r="61" spans="1:55" ht="52.5" customHeight="1" thickBot="1">
      <c r="A61" s="677" t="s">
        <v>84</v>
      </c>
      <c r="B61" s="678"/>
      <c r="C61" s="678"/>
      <c r="D61" s="679"/>
      <c r="E61" s="680" t="s">
        <v>56</v>
      </c>
      <c r="F61" s="678"/>
      <c r="G61" s="678"/>
      <c r="H61" s="678"/>
      <c r="I61" s="681" t="s">
        <v>90</v>
      </c>
      <c r="J61" s="682"/>
      <c r="K61" s="682"/>
      <c r="L61" s="682"/>
      <c r="M61" s="682"/>
      <c r="N61" s="682"/>
      <c r="O61" s="682"/>
      <c r="P61" s="683"/>
      <c r="Q61" s="684" t="s">
        <v>57</v>
      </c>
      <c r="R61" s="685"/>
      <c r="S61" s="686" t="s">
        <v>91</v>
      </c>
      <c r="T61" s="686"/>
      <c r="U61" s="686"/>
      <c r="V61" s="686"/>
      <c r="W61" s="686"/>
      <c r="X61" s="686"/>
      <c r="Y61" s="687"/>
      <c r="Z61" s="681" t="s">
        <v>117</v>
      </c>
      <c r="AA61" s="682"/>
      <c r="AB61" s="682"/>
      <c r="AC61" s="682"/>
      <c r="AD61" s="682"/>
      <c r="AE61" s="682"/>
      <c r="AF61" s="682"/>
      <c r="AG61" s="682"/>
      <c r="AH61" s="682"/>
      <c r="AI61" s="682"/>
      <c r="AJ61" s="682"/>
      <c r="AK61" s="682"/>
      <c r="AL61" s="682"/>
      <c r="AM61" s="682"/>
      <c r="AN61" s="688"/>
      <c r="AO61" s="681" t="s">
        <v>118</v>
      </c>
      <c r="AP61" s="682"/>
      <c r="AQ61" s="682"/>
      <c r="AR61" s="682"/>
      <c r="AS61" s="682"/>
      <c r="AT61" s="682"/>
      <c r="AU61" s="682"/>
      <c r="AV61" s="682"/>
      <c r="AW61" s="682"/>
      <c r="AX61" s="682"/>
      <c r="AY61" s="682"/>
      <c r="AZ61" s="682"/>
      <c r="BA61" s="682"/>
      <c r="BB61" s="682"/>
      <c r="BC61" s="689"/>
    </row>
    <row r="62" spans="1:55" ht="41.25" customHeight="1" thickTop="1">
      <c r="A62" s="670" t="s">
        <v>119</v>
      </c>
      <c r="B62" s="671"/>
      <c r="C62" s="671"/>
      <c r="D62" s="672"/>
      <c r="E62" s="708" t="s">
        <v>242</v>
      </c>
      <c r="F62" s="709"/>
      <c r="G62" s="709"/>
      <c r="H62" s="709"/>
      <c r="I62" s="710">
        <f>IF($AZ$31="","",SUMIF($AK$16:$AL$30,$E62,$AZ$16:$BC$30))</f>
        <v>0</v>
      </c>
      <c r="J62" s="711"/>
      <c r="K62" s="711"/>
      <c r="L62" s="711"/>
      <c r="M62" s="711"/>
      <c r="N62" s="711"/>
      <c r="O62" s="711"/>
      <c r="P62" s="171" t="s">
        <v>21</v>
      </c>
      <c r="Q62" s="712" t="s">
        <v>57</v>
      </c>
      <c r="R62" s="713"/>
      <c r="S62" s="719">
        <v>50000</v>
      </c>
      <c r="T62" s="719"/>
      <c r="U62" s="719"/>
      <c r="V62" s="719"/>
      <c r="W62" s="719"/>
      <c r="X62" s="719"/>
      <c r="Y62" s="125" t="s">
        <v>58</v>
      </c>
      <c r="Z62" s="690">
        <f t="shared" ref="Z62:Z67" si="6">IF(I62="","",I62*S62)</f>
        <v>0</v>
      </c>
      <c r="AA62" s="691"/>
      <c r="AB62" s="691"/>
      <c r="AC62" s="691"/>
      <c r="AD62" s="691"/>
      <c r="AE62" s="691"/>
      <c r="AF62" s="691"/>
      <c r="AG62" s="691"/>
      <c r="AH62" s="691"/>
      <c r="AI62" s="691"/>
      <c r="AJ62" s="691"/>
      <c r="AK62" s="691"/>
      <c r="AL62" s="691"/>
      <c r="AM62" s="691"/>
      <c r="AN62" s="131" t="s">
        <v>0</v>
      </c>
      <c r="AO62" s="768">
        <f>SUM(Z62:AM64)</f>
        <v>0</v>
      </c>
      <c r="AP62" s="769"/>
      <c r="AQ62" s="769"/>
      <c r="AR62" s="769"/>
      <c r="AS62" s="769"/>
      <c r="AT62" s="769"/>
      <c r="AU62" s="769"/>
      <c r="AV62" s="769"/>
      <c r="AW62" s="769"/>
      <c r="AX62" s="769"/>
      <c r="AY62" s="769"/>
      <c r="AZ62" s="769"/>
      <c r="BA62" s="769"/>
      <c r="BB62" s="769"/>
      <c r="BC62" s="773" t="s">
        <v>0</v>
      </c>
    </row>
    <row r="63" spans="1:55" ht="41.25" customHeight="1">
      <c r="A63" s="673"/>
      <c r="B63" s="674"/>
      <c r="C63" s="674"/>
      <c r="D63" s="675"/>
      <c r="E63" s="590" t="s">
        <v>60</v>
      </c>
      <c r="F63" s="591"/>
      <c r="G63" s="591"/>
      <c r="H63" s="591"/>
      <c r="I63" s="592">
        <f>IF($AZ$31="","",SUMIF($AK$16:$AL$30,$E63,$AZ$16:$BC$30))</f>
        <v>0</v>
      </c>
      <c r="J63" s="593"/>
      <c r="K63" s="593"/>
      <c r="L63" s="593"/>
      <c r="M63" s="593"/>
      <c r="N63" s="593"/>
      <c r="O63" s="593"/>
      <c r="P63" s="172" t="s">
        <v>21</v>
      </c>
      <c r="Q63" s="594" t="s">
        <v>57</v>
      </c>
      <c r="R63" s="595"/>
      <c r="S63" s="596">
        <v>40000</v>
      </c>
      <c r="T63" s="596"/>
      <c r="U63" s="596"/>
      <c r="V63" s="596"/>
      <c r="W63" s="596"/>
      <c r="X63" s="596"/>
      <c r="Y63" s="128" t="s">
        <v>58</v>
      </c>
      <c r="Z63" s="597">
        <f t="shared" si="6"/>
        <v>0</v>
      </c>
      <c r="AA63" s="598"/>
      <c r="AB63" s="598"/>
      <c r="AC63" s="598"/>
      <c r="AD63" s="598"/>
      <c r="AE63" s="598"/>
      <c r="AF63" s="598"/>
      <c r="AG63" s="598"/>
      <c r="AH63" s="598"/>
      <c r="AI63" s="598"/>
      <c r="AJ63" s="598"/>
      <c r="AK63" s="598"/>
      <c r="AL63" s="598"/>
      <c r="AM63" s="598"/>
      <c r="AN63" s="128" t="s">
        <v>0</v>
      </c>
      <c r="AO63" s="770"/>
      <c r="AP63" s="771"/>
      <c r="AQ63" s="771"/>
      <c r="AR63" s="771"/>
      <c r="AS63" s="771"/>
      <c r="AT63" s="771"/>
      <c r="AU63" s="771"/>
      <c r="AV63" s="771"/>
      <c r="AW63" s="771"/>
      <c r="AX63" s="771"/>
      <c r="AY63" s="771"/>
      <c r="AZ63" s="771"/>
      <c r="BA63" s="771"/>
      <c r="BB63" s="771"/>
      <c r="BC63" s="774"/>
    </row>
    <row r="64" spans="1:55" ht="41.25" customHeight="1">
      <c r="A64" s="676"/>
      <c r="B64" s="674"/>
      <c r="C64" s="674"/>
      <c r="D64" s="675"/>
      <c r="E64" s="590" t="s">
        <v>61</v>
      </c>
      <c r="F64" s="591"/>
      <c r="G64" s="591"/>
      <c r="H64" s="591"/>
      <c r="I64" s="592">
        <f>IF($AZ$31="","",SUMIF($AK$16:$AL$30,$E64,$AZ$16:$BC$30))</f>
        <v>0</v>
      </c>
      <c r="J64" s="593"/>
      <c r="K64" s="593"/>
      <c r="L64" s="593"/>
      <c r="M64" s="593"/>
      <c r="N64" s="593"/>
      <c r="O64" s="593"/>
      <c r="P64" s="172" t="s">
        <v>21</v>
      </c>
      <c r="Q64" s="594" t="s">
        <v>57</v>
      </c>
      <c r="R64" s="595"/>
      <c r="S64" s="596">
        <v>30000</v>
      </c>
      <c r="T64" s="596"/>
      <c r="U64" s="596"/>
      <c r="V64" s="596"/>
      <c r="W64" s="596"/>
      <c r="X64" s="596"/>
      <c r="Y64" s="128" t="s">
        <v>58</v>
      </c>
      <c r="Z64" s="597">
        <f t="shared" si="6"/>
        <v>0</v>
      </c>
      <c r="AA64" s="598"/>
      <c r="AB64" s="598"/>
      <c r="AC64" s="598"/>
      <c r="AD64" s="598"/>
      <c r="AE64" s="598"/>
      <c r="AF64" s="598"/>
      <c r="AG64" s="598"/>
      <c r="AH64" s="598"/>
      <c r="AI64" s="598"/>
      <c r="AJ64" s="598"/>
      <c r="AK64" s="598"/>
      <c r="AL64" s="598"/>
      <c r="AM64" s="598"/>
      <c r="AN64" s="128" t="s">
        <v>0</v>
      </c>
      <c r="AO64" s="772"/>
      <c r="AP64" s="771"/>
      <c r="AQ64" s="771"/>
      <c r="AR64" s="771"/>
      <c r="AS64" s="771"/>
      <c r="AT64" s="771"/>
      <c r="AU64" s="771"/>
      <c r="AV64" s="771"/>
      <c r="AW64" s="771"/>
      <c r="AX64" s="771"/>
      <c r="AY64" s="771"/>
      <c r="AZ64" s="771"/>
      <c r="BA64" s="771"/>
      <c r="BB64" s="771"/>
      <c r="BC64" s="774"/>
    </row>
    <row r="65" spans="1:55" ht="41.25" customHeight="1">
      <c r="A65" s="806" t="s">
        <v>85</v>
      </c>
      <c r="B65" s="807"/>
      <c r="C65" s="807"/>
      <c r="D65" s="808"/>
      <c r="E65" s="812" t="s">
        <v>242</v>
      </c>
      <c r="F65" s="813"/>
      <c r="G65" s="813"/>
      <c r="H65" s="813"/>
      <c r="I65" s="814">
        <f>IF($AZ$56="","",SUMIF($AK$41:$AL$55,$E65,$AZ$41:$BC$55))</f>
        <v>0</v>
      </c>
      <c r="J65" s="815"/>
      <c r="K65" s="815"/>
      <c r="L65" s="815"/>
      <c r="M65" s="815"/>
      <c r="N65" s="815"/>
      <c r="O65" s="815"/>
      <c r="P65" s="173" t="s">
        <v>21</v>
      </c>
      <c r="Q65" s="816" t="s">
        <v>57</v>
      </c>
      <c r="R65" s="817"/>
      <c r="S65" s="798">
        <v>50000</v>
      </c>
      <c r="T65" s="798"/>
      <c r="U65" s="798"/>
      <c r="V65" s="798"/>
      <c r="W65" s="798"/>
      <c r="X65" s="798"/>
      <c r="Y65" s="130" t="s">
        <v>58</v>
      </c>
      <c r="Z65" s="804">
        <f t="shared" si="6"/>
        <v>0</v>
      </c>
      <c r="AA65" s="805"/>
      <c r="AB65" s="805"/>
      <c r="AC65" s="805"/>
      <c r="AD65" s="805"/>
      <c r="AE65" s="805"/>
      <c r="AF65" s="805"/>
      <c r="AG65" s="805"/>
      <c r="AH65" s="805"/>
      <c r="AI65" s="805"/>
      <c r="AJ65" s="805"/>
      <c r="AK65" s="805"/>
      <c r="AL65" s="805"/>
      <c r="AM65" s="805"/>
      <c r="AN65" s="130" t="s">
        <v>0</v>
      </c>
      <c r="AO65" s="799">
        <f>SUM(Z65:AM67)</f>
        <v>0</v>
      </c>
      <c r="AP65" s="800"/>
      <c r="AQ65" s="800"/>
      <c r="AR65" s="800"/>
      <c r="AS65" s="800"/>
      <c r="AT65" s="800"/>
      <c r="AU65" s="800"/>
      <c r="AV65" s="800"/>
      <c r="AW65" s="800"/>
      <c r="AX65" s="800"/>
      <c r="AY65" s="800"/>
      <c r="AZ65" s="800"/>
      <c r="BA65" s="800"/>
      <c r="BB65" s="800"/>
      <c r="BC65" s="790" t="s">
        <v>0</v>
      </c>
    </row>
    <row r="66" spans="1:55" ht="41.25" customHeight="1">
      <c r="A66" s="673"/>
      <c r="B66" s="674"/>
      <c r="C66" s="674"/>
      <c r="D66" s="675"/>
      <c r="E66" s="599" t="s">
        <v>60</v>
      </c>
      <c r="F66" s="600"/>
      <c r="G66" s="600"/>
      <c r="H66" s="600"/>
      <c r="I66" s="601">
        <f>IF($AZ$56="","",SUMIF($AK$41:$AL$55,$E66,$AZ$41:$BC$55))</f>
        <v>0</v>
      </c>
      <c r="J66" s="602"/>
      <c r="K66" s="602"/>
      <c r="L66" s="602"/>
      <c r="M66" s="602"/>
      <c r="N66" s="602"/>
      <c r="O66" s="602"/>
      <c r="P66" s="175" t="s">
        <v>21</v>
      </c>
      <c r="Q66" s="603" t="s">
        <v>57</v>
      </c>
      <c r="R66" s="604"/>
      <c r="S66" s="605">
        <v>40000</v>
      </c>
      <c r="T66" s="605"/>
      <c r="U66" s="605"/>
      <c r="V66" s="605"/>
      <c r="W66" s="605"/>
      <c r="X66" s="605"/>
      <c r="Y66" s="124" t="s">
        <v>58</v>
      </c>
      <c r="Z66" s="606">
        <f t="shared" si="6"/>
        <v>0</v>
      </c>
      <c r="AA66" s="607"/>
      <c r="AB66" s="607"/>
      <c r="AC66" s="607"/>
      <c r="AD66" s="607"/>
      <c r="AE66" s="607"/>
      <c r="AF66" s="607"/>
      <c r="AG66" s="607"/>
      <c r="AH66" s="607"/>
      <c r="AI66" s="607"/>
      <c r="AJ66" s="607"/>
      <c r="AK66" s="607"/>
      <c r="AL66" s="607"/>
      <c r="AM66" s="607"/>
      <c r="AN66" s="124" t="s">
        <v>0</v>
      </c>
      <c r="AO66" s="770"/>
      <c r="AP66" s="771"/>
      <c r="AQ66" s="771"/>
      <c r="AR66" s="771"/>
      <c r="AS66" s="771"/>
      <c r="AT66" s="771"/>
      <c r="AU66" s="771"/>
      <c r="AV66" s="771"/>
      <c r="AW66" s="771"/>
      <c r="AX66" s="771"/>
      <c r="AY66" s="771"/>
      <c r="AZ66" s="771"/>
      <c r="BA66" s="771"/>
      <c r="BB66" s="771"/>
      <c r="BC66" s="774"/>
    </row>
    <row r="67" spans="1:55" ht="41.25" customHeight="1" thickBot="1">
      <c r="A67" s="809"/>
      <c r="B67" s="810"/>
      <c r="C67" s="810"/>
      <c r="D67" s="811"/>
      <c r="E67" s="794" t="s">
        <v>61</v>
      </c>
      <c r="F67" s="795"/>
      <c r="G67" s="795"/>
      <c r="H67" s="795"/>
      <c r="I67" s="796">
        <f>IF($AZ$56="","",SUMIF($AK$41:$AL$55,$E67,$AZ$41:$BC$55))</f>
        <v>0</v>
      </c>
      <c r="J67" s="797"/>
      <c r="K67" s="797"/>
      <c r="L67" s="797"/>
      <c r="M67" s="797"/>
      <c r="N67" s="797"/>
      <c r="O67" s="797"/>
      <c r="P67" s="174" t="s">
        <v>21</v>
      </c>
      <c r="Q67" s="692" t="s">
        <v>57</v>
      </c>
      <c r="R67" s="693"/>
      <c r="S67" s="803">
        <v>30000</v>
      </c>
      <c r="T67" s="803"/>
      <c r="U67" s="803"/>
      <c r="V67" s="803"/>
      <c r="W67" s="803"/>
      <c r="X67" s="803"/>
      <c r="Y67" s="123" t="s">
        <v>58</v>
      </c>
      <c r="Z67" s="792">
        <f t="shared" si="6"/>
        <v>0</v>
      </c>
      <c r="AA67" s="793"/>
      <c r="AB67" s="793"/>
      <c r="AC67" s="793"/>
      <c r="AD67" s="793"/>
      <c r="AE67" s="793"/>
      <c r="AF67" s="793"/>
      <c r="AG67" s="793"/>
      <c r="AH67" s="793"/>
      <c r="AI67" s="793"/>
      <c r="AJ67" s="793"/>
      <c r="AK67" s="793"/>
      <c r="AL67" s="793"/>
      <c r="AM67" s="793"/>
      <c r="AN67" s="123" t="s">
        <v>0</v>
      </c>
      <c r="AO67" s="801"/>
      <c r="AP67" s="802"/>
      <c r="AQ67" s="802"/>
      <c r="AR67" s="802"/>
      <c r="AS67" s="802"/>
      <c r="AT67" s="802"/>
      <c r="AU67" s="802"/>
      <c r="AV67" s="802"/>
      <c r="AW67" s="802"/>
      <c r="AX67" s="802"/>
      <c r="AY67" s="802"/>
      <c r="AZ67" s="802"/>
      <c r="BA67" s="802"/>
      <c r="BB67" s="802"/>
      <c r="BC67" s="791"/>
    </row>
    <row r="68" spans="1:55" ht="41.25" customHeight="1" thickTop="1" thickBot="1">
      <c r="A68" s="786" t="s">
        <v>108</v>
      </c>
      <c r="B68" s="787"/>
      <c r="C68" s="787"/>
      <c r="D68" s="787"/>
      <c r="E68" s="787"/>
      <c r="F68" s="787"/>
      <c r="G68" s="787"/>
      <c r="H68" s="787"/>
      <c r="I68" s="787"/>
      <c r="J68" s="787"/>
      <c r="K68" s="787"/>
      <c r="L68" s="787"/>
      <c r="M68" s="787"/>
      <c r="N68" s="787"/>
      <c r="O68" s="787"/>
      <c r="P68" s="787"/>
      <c r="Q68" s="787"/>
      <c r="R68" s="787"/>
      <c r="S68" s="787"/>
      <c r="T68" s="787"/>
      <c r="U68" s="787"/>
      <c r="V68" s="787"/>
      <c r="W68" s="787"/>
      <c r="X68" s="787"/>
      <c r="Y68" s="787"/>
      <c r="Z68" s="787"/>
      <c r="AA68" s="787"/>
      <c r="AB68" s="787"/>
      <c r="AC68" s="787"/>
      <c r="AD68" s="787"/>
      <c r="AE68" s="787"/>
      <c r="AF68" s="787"/>
      <c r="AG68" s="787"/>
      <c r="AH68" s="787"/>
      <c r="AI68" s="787"/>
      <c r="AJ68" s="787"/>
      <c r="AK68" s="787"/>
      <c r="AL68" s="787"/>
      <c r="AM68" s="787"/>
      <c r="AN68" s="787"/>
      <c r="AO68" s="788">
        <f>SUM(AO62:BB67)</f>
        <v>0</v>
      </c>
      <c r="AP68" s="789"/>
      <c r="AQ68" s="789"/>
      <c r="AR68" s="789"/>
      <c r="AS68" s="789"/>
      <c r="AT68" s="789"/>
      <c r="AU68" s="789"/>
      <c r="AV68" s="789"/>
      <c r="AW68" s="789"/>
      <c r="AX68" s="789"/>
      <c r="AY68" s="789"/>
      <c r="AZ68" s="789"/>
      <c r="BA68" s="789"/>
      <c r="BB68" s="789"/>
      <c r="BC68" s="158" t="s">
        <v>0</v>
      </c>
    </row>
    <row r="69" spans="1:55" ht="15.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50"/>
      <c r="AV69" s="50"/>
      <c r="AW69" s="50"/>
      <c r="AX69" s="50"/>
    </row>
    <row r="70" spans="1:55" ht="16.5" customHeight="1">
      <c r="A70" s="33"/>
      <c r="B70" s="3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4"/>
      <c r="AV70" s="4"/>
      <c r="AW70" s="4"/>
      <c r="AX70" s="4"/>
    </row>
    <row r="100" spans="1:1">
      <c r="A100" s="271"/>
    </row>
    <row r="150" spans="1:1">
      <c r="A150" s="279">
        <f>SUM(AO68)</f>
        <v>0</v>
      </c>
    </row>
  </sheetData>
  <sheetProtection algorithmName="SHA-512" hashValue="0BMt//25A91Ik2TdJOqjSq0FufpqfzTCCI/eYNSobg495ssMvlGyPEyVJz0iNBd8/n5IAQR8u7eUoi7ylg0gRQ==" saltValue="ZyB0abUVCMIdO8AoWb3l7g==" spinCount="100000" sheet="1" objects="1" scenarios="1"/>
  <mergeCells count="405">
    <mergeCell ref="AW1:BB1"/>
    <mergeCell ref="AW2:BB2"/>
    <mergeCell ref="AZ56:BC56"/>
    <mergeCell ref="AZ54:BC54"/>
    <mergeCell ref="AK55:AL55"/>
    <mergeCell ref="AM55:AO55"/>
    <mergeCell ref="AQ55:AS55"/>
    <mergeCell ref="AT55:AV55"/>
    <mergeCell ref="AW55:AY55"/>
    <mergeCell ref="AZ55:BC55"/>
    <mergeCell ref="A56:AV56"/>
    <mergeCell ref="AK54:AL54"/>
    <mergeCell ref="AM54:AO54"/>
    <mergeCell ref="AQ54:AS54"/>
    <mergeCell ref="AT54:AV54"/>
    <mergeCell ref="AW54:AY54"/>
    <mergeCell ref="U54:AJ54"/>
    <mergeCell ref="U55:AJ55"/>
    <mergeCell ref="N55:T55"/>
    <mergeCell ref="H55:M55"/>
    <mergeCell ref="AZ49:BC49"/>
    <mergeCell ref="AK48:AL48"/>
    <mergeCell ref="AM48:AO48"/>
    <mergeCell ref="AQ48:AS48"/>
    <mergeCell ref="AT48:AV48"/>
    <mergeCell ref="AW53:AY53"/>
    <mergeCell ref="AZ53:BC53"/>
    <mergeCell ref="AT51:AV51"/>
    <mergeCell ref="AW51:AY51"/>
    <mergeCell ref="AZ51:BC51"/>
    <mergeCell ref="AW50:AY50"/>
    <mergeCell ref="AZ50:BC50"/>
    <mergeCell ref="AW47:AY47"/>
    <mergeCell ref="AT47:AV47"/>
    <mergeCell ref="AT49:AV49"/>
    <mergeCell ref="AW49:AY49"/>
    <mergeCell ref="AK53:AL53"/>
    <mergeCell ref="AM53:AO53"/>
    <mergeCell ref="H54:M54"/>
    <mergeCell ref="N54:T54"/>
    <mergeCell ref="H53:M53"/>
    <mergeCell ref="U51:AJ51"/>
    <mergeCell ref="U52:AJ52"/>
    <mergeCell ref="U53:AJ53"/>
    <mergeCell ref="AK50:AL50"/>
    <mergeCell ref="H52:M52"/>
    <mergeCell ref="N52:T52"/>
    <mergeCell ref="H48:M48"/>
    <mergeCell ref="N48:T48"/>
    <mergeCell ref="N51:T51"/>
    <mergeCell ref="H50:M50"/>
    <mergeCell ref="N50:T50"/>
    <mergeCell ref="H49:M49"/>
    <mergeCell ref="H51:M51"/>
    <mergeCell ref="AQ46:AS46"/>
    <mergeCell ref="H46:M46"/>
    <mergeCell ref="N46:T46"/>
    <mergeCell ref="AK47:AL47"/>
    <mergeCell ref="AM47:AO47"/>
    <mergeCell ref="AQ47:AS47"/>
    <mergeCell ref="H47:M47"/>
    <mergeCell ref="N47:T47"/>
    <mergeCell ref="N49:T49"/>
    <mergeCell ref="U50:AJ50"/>
    <mergeCell ref="U47:AJ47"/>
    <mergeCell ref="U48:AJ48"/>
    <mergeCell ref="U49:AJ49"/>
    <mergeCell ref="AK49:AL49"/>
    <mergeCell ref="AM49:AO49"/>
    <mergeCell ref="AQ49:AS49"/>
    <mergeCell ref="AK46:AL46"/>
    <mergeCell ref="AM46:AO46"/>
    <mergeCell ref="AM42:AO42"/>
    <mergeCell ref="H43:M43"/>
    <mergeCell ref="N43:T43"/>
    <mergeCell ref="U42:AJ42"/>
    <mergeCell ref="U43:AJ43"/>
    <mergeCell ref="U44:AJ44"/>
    <mergeCell ref="U45:AJ45"/>
    <mergeCell ref="U46:AJ46"/>
    <mergeCell ref="AK45:AL45"/>
    <mergeCell ref="AM45:AO45"/>
    <mergeCell ref="AQ45:AS45"/>
    <mergeCell ref="AT45:AV45"/>
    <mergeCell ref="AK44:AL44"/>
    <mergeCell ref="AM44:AO44"/>
    <mergeCell ref="AQ44:AS44"/>
    <mergeCell ref="AT44:AV44"/>
    <mergeCell ref="H42:M42"/>
    <mergeCell ref="AK42:AL42"/>
    <mergeCell ref="H45:M45"/>
    <mergeCell ref="N45:T45"/>
    <mergeCell ref="H44:M44"/>
    <mergeCell ref="N44:T44"/>
    <mergeCell ref="N42:T42"/>
    <mergeCell ref="H39:M40"/>
    <mergeCell ref="N39:T40"/>
    <mergeCell ref="A37:AL37"/>
    <mergeCell ref="U41:AJ41"/>
    <mergeCell ref="A39:G40"/>
    <mergeCell ref="A41:G41"/>
    <mergeCell ref="AQ42:AS42"/>
    <mergeCell ref="AT42:AV42"/>
    <mergeCell ref="AW42:AY42"/>
    <mergeCell ref="A12:AL12"/>
    <mergeCell ref="AM12:AS12"/>
    <mergeCell ref="U14:AJ15"/>
    <mergeCell ref="AK14:AL15"/>
    <mergeCell ref="AM14:AS14"/>
    <mergeCell ref="AM15:AO15"/>
    <mergeCell ref="AK30:AL30"/>
    <mergeCell ref="AM30:AO30"/>
    <mergeCell ref="AQ30:AS30"/>
    <mergeCell ref="AK16:AL16"/>
    <mergeCell ref="AM16:AO16"/>
    <mergeCell ref="AQ16:AS16"/>
    <mergeCell ref="H20:M20"/>
    <mergeCell ref="N30:T30"/>
    <mergeCell ref="N28:T28"/>
    <mergeCell ref="N27:T27"/>
    <mergeCell ref="A26:D26"/>
    <mergeCell ref="E26:G26"/>
    <mergeCell ref="A23:D23"/>
    <mergeCell ref="N23:T23"/>
    <mergeCell ref="A30:D30"/>
    <mergeCell ref="AQ18:AS18"/>
    <mergeCell ref="N26:T26"/>
    <mergeCell ref="N24:T24"/>
    <mergeCell ref="A68:AN68"/>
    <mergeCell ref="AO68:BB68"/>
    <mergeCell ref="BC65:BC67"/>
    <mergeCell ref="Z67:AM67"/>
    <mergeCell ref="E67:H67"/>
    <mergeCell ref="I67:O67"/>
    <mergeCell ref="S65:X65"/>
    <mergeCell ref="AO65:BB67"/>
    <mergeCell ref="S67:X67"/>
    <mergeCell ref="Z65:AM65"/>
    <mergeCell ref="A65:D67"/>
    <mergeCell ref="E65:H65"/>
    <mergeCell ref="I65:O65"/>
    <mergeCell ref="Q65:R65"/>
    <mergeCell ref="AO62:BB64"/>
    <mergeCell ref="BC62:BC64"/>
    <mergeCell ref="Z64:AM64"/>
    <mergeCell ref="AM29:AO29"/>
    <mergeCell ref="AQ29:AS29"/>
    <mergeCell ref="AT29:AV29"/>
    <mergeCell ref="AZ29:BC29"/>
    <mergeCell ref="AT30:AV30"/>
    <mergeCell ref="AW30:AY30"/>
    <mergeCell ref="AW31:AY31"/>
    <mergeCell ref="AZ31:BC31"/>
    <mergeCell ref="U39:AJ40"/>
    <mergeCell ref="AK39:AL40"/>
    <mergeCell ref="AM39:AS39"/>
    <mergeCell ref="AT39:AV40"/>
    <mergeCell ref="AW52:AY52"/>
    <mergeCell ref="AZ52:BC52"/>
    <mergeCell ref="AW44:AY44"/>
    <mergeCell ref="AM40:AO40"/>
    <mergeCell ref="AK43:AL43"/>
    <mergeCell ref="AM43:AO43"/>
    <mergeCell ref="AQ43:AS43"/>
    <mergeCell ref="AT43:AV43"/>
    <mergeCell ref="AW43:AY43"/>
    <mergeCell ref="AZ44:BC44"/>
    <mergeCell ref="AW45:AY45"/>
    <mergeCell ref="AZ45:BC45"/>
    <mergeCell ref="AW48:AY48"/>
    <mergeCell ref="AZ46:BC46"/>
    <mergeCell ref="AT14:AV15"/>
    <mergeCell ref="AW14:AY15"/>
    <mergeCell ref="AZ14:BC15"/>
    <mergeCell ref="AW39:AY40"/>
    <mergeCell ref="AZ41:BC41"/>
    <mergeCell ref="AZ43:BC43"/>
    <mergeCell ref="AZ47:BC47"/>
    <mergeCell ref="AZ48:BC48"/>
    <mergeCell ref="AZ22:BC22"/>
    <mergeCell ref="AZ28:BC28"/>
    <mergeCell ref="AT16:AV16"/>
    <mergeCell ref="AZ16:BC16"/>
    <mergeCell ref="AW17:AY17"/>
    <mergeCell ref="AW46:AY46"/>
    <mergeCell ref="AT46:AV46"/>
    <mergeCell ref="AZ20:BC20"/>
    <mergeCell ref="AT23:AV23"/>
    <mergeCell ref="AT41:AV41"/>
    <mergeCell ref="AW41:AY41"/>
    <mergeCell ref="AT26:AV26"/>
    <mergeCell ref="U23:AJ23"/>
    <mergeCell ref="U24:AJ24"/>
    <mergeCell ref="U25:AJ25"/>
    <mergeCell ref="U26:AJ26"/>
    <mergeCell ref="U27:AJ27"/>
    <mergeCell ref="AW21:AY21"/>
    <mergeCell ref="AZ21:BC21"/>
    <mergeCell ref="AK26:AL26"/>
    <mergeCell ref="AM26:AO26"/>
    <mergeCell ref="AK27:AL27"/>
    <mergeCell ref="AM27:AO27"/>
    <mergeCell ref="AQ27:AS27"/>
    <mergeCell ref="AT27:AV27"/>
    <mergeCell ref="AQ26:AS26"/>
    <mergeCell ref="AM21:AO21"/>
    <mergeCell ref="AQ25:AS25"/>
    <mergeCell ref="AT25:AV25"/>
    <mergeCell ref="AT21:AV21"/>
    <mergeCell ref="N25:T25"/>
    <mergeCell ref="AQ19:AS19"/>
    <mergeCell ref="AQ21:AS21"/>
    <mergeCell ref="AK23:AL23"/>
    <mergeCell ref="AM23:AO23"/>
    <mergeCell ref="AQ23:AS23"/>
    <mergeCell ref="AK17:AL17"/>
    <mergeCell ref="AM17:AO17"/>
    <mergeCell ref="N16:T16"/>
    <mergeCell ref="N17:T17"/>
    <mergeCell ref="AZ39:BC40"/>
    <mergeCell ref="AZ42:BC42"/>
    <mergeCell ref="AW23:AY23"/>
    <mergeCell ref="AZ23:BC23"/>
    <mergeCell ref="AW24:AY24"/>
    <mergeCell ref="AZ24:BC24"/>
    <mergeCell ref="AW25:AY25"/>
    <mergeCell ref="AZ25:BC25"/>
    <mergeCell ref="AZ30:BC30"/>
    <mergeCell ref="AW29:AY29"/>
    <mergeCell ref="AW26:AY26"/>
    <mergeCell ref="AZ26:BC26"/>
    <mergeCell ref="AW27:AY27"/>
    <mergeCell ref="AZ27:BC27"/>
    <mergeCell ref="E25:G25"/>
    <mergeCell ref="H22:M22"/>
    <mergeCell ref="H23:M23"/>
    <mergeCell ref="H24:M24"/>
    <mergeCell ref="A27:D27"/>
    <mergeCell ref="A24:D24"/>
    <mergeCell ref="E24:G24"/>
    <mergeCell ref="E23:G23"/>
    <mergeCell ref="H27:M27"/>
    <mergeCell ref="AT20:AV20"/>
    <mergeCell ref="AK21:AL21"/>
    <mergeCell ref="AK22:AL22"/>
    <mergeCell ref="AM22:AO22"/>
    <mergeCell ref="AM18:AO18"/>
    <mergeCell ref="U22:AJ22"/>
    <mergeCell ref="A18:D18"/>
    <mergeCell ref="H19:M19"/>
    <mergeCell ref="AK19:AL19"/>
    <mergeCell ref="A3:BC3"/>
    <mergeCell ref="AV6:AW6"/>
    <mergeCell ref="AY6:AZ6"/>
    <mergeCell ref="BA6:BC6"/>
    <mergeCell ref="A16:D16"/>
    <mergeCell ref="E16:G16"/>
    <mergeCell ref="AW16:AY16"/>
    <mergeCell ref="AQ15:AS15"/>
    <mergeCell ref="AK18:AL18"/>
    <mergeCell ref="AT18:AV18"/>
    <mergeCell ref="U16:AJ16"/>
    <mergeCell ref="U17:AJ17"/>
    <mergeCell ref="U18:AJ18"/>
    <mergeCell ref="AZ17:BC17"/>
    <mergeCell ref="AW18:AY18"/>
    <mergeCell ref="AZ18:BC18"/>
    <mergeCell ref="AQ17:AS17"/>
    <mergeCell ref="AT17:AV17"/>
    <mergeCell ref="A10:D10"/>
    <mergeCell ref="E10:N10"/>
    <mergeCell ref="E18:G18"/>
    <mergeCell ref="A14:D15"/>
    <mergeCell ref="E14:G15"/>
    <mergeCell ref="H14:M15"/>
    <mergeCell ref="H16:M16"/>
    <mergeCell ref="H17:M17"/>
    <mergeCell ref="H18:M18"/>
    <mergeCell ref="U20:AJ20"/>
    <mergeCell ref="N18:T18"/>
    <mergeCell ref="N19:T19"/>
    <mergeCell ref="A17:D17"/>
    <mergeCell ref="E17:G17"/>
    <mergeCell ref="A28:D28"/>
    <mergeCell ref="E28:G28"/>
    <mergeCell ref="A19:D19"/>
    <mergeCell ref="E19:G19"/>
    <mergeCell ref="A20:D20"/>
    <mergeCell ref="E20:G20"/>
    <mergeCell ref="A21:D21"/>
    <mergeCell ref="E21:G21"/>
    <mergeCell ref="H21:M21"/>
    <mergeCell ref="E27:G27"/>
    <mergeCell ref="H28:M28"/>
    <mergeCell ref="A22:D22"/>
    <mergeCell ref="E22:G22"/>
    <mergeCell ref="H25:M25"/>
    <mergeCell ref="H26:M26"/>
    <mergeCell ref="A25:D25"/>
    <mergeCell ref="Z61:AN61"/>
    <mergeCell ref="AO61:BC61"/>
    <mergeCell ref="Z62:AM62"/>
    <mergeCell ref="E64:H64"/>
    <mergeCell ref="Q67:R67"/>
    <mergeCell ref="AT19:AV19"/>
    <mergeCell ref="AW19:AY19"/>
    <mergeCell ref="AZ19:BC19"/>
    <mergeCell ref="AK20:AL20"/>
    <mergeCell ref="I64:O64"/>
    <mergeCell ref="Q64:R64"/>
    <mergeCell ref="S64:X64"/>
    <mergeCell ref="AM20:AO20"/>
    <mergeCell ref="AQ20:AS20"/>
    <mergeCell ref="AW20:AY20"/>
    <mergeCell ref="AW56:AY56"/>
    <mergeCell ref="E62:H62"/>
    <mergeCell ref="I62:O62"/>
    <mergeCell ref="Q62:R62"/>
    <mergeCell ref="H29:M29"/>
    <mergeCell ref="N20:T20"/>
    <mergeCell ref="N21:T21"/>
    <mergeCell ref="AQ40:AS40"/>
    <mergeCell ref="S62:X62"/>
    <mergeCell ref="A51:G51"/>
    <mergeCell ref="A52:G52"/>
    <mergeCell ref="A53:G53"/>
    <mergeCell ref="A54:G54"/>
    <mergeCell ref="A55:G55"/>
    <mergeCell ref="A62:D64"/>
    <mergeCell ref="AT50:AV50"/>
    <mergeCell ref="AT52:AV52"/>
    <mergeCell ref="AQ53:AS53"/>
    <mergeCell ref="AM51:AO51"/>
    <mergeCell ref="AQ51:AS51"/>
    <mergeCell ref="AQ50:AS50"/>
    <mergeCell ref="AK52:AL52"/>
    <mergeCell ref="AM52:AO52"/>
    <mergeCell ref="AQ52:AS52"/>
    <mergeCell ref="AT53:AV53"/>
    <mergeCell ref="N53:T53"/>
    <mergeCell ref="A61:D61"/>
    <mergeCell ref="E61:H61"/>
    <mergeCell ref="I61:P61"/>
    <mergeCell ref="Q61:R61"/>
    <mergeCell ref="S61:Y61"/>
    <mergeCell ref="AM50:AO50"/>
    <mergeCell ref="AK51:AL51"/>
    <mergeCell ref="Q10:AX10"/>
    <mergeCell ref="Q35:AX35"/>
    <mergeCell ref="AK29:AL29"/>
    <mergeCell ref="AK28:AL28"/>
    <mergeCell ref="AM28:AO28"/>
    <mergeCell ref="AQ28:AS28"/>
    <mergeCell ref="AT28:AV28"/>
    <mergeCell ref="AW28:AY28"/>
    <mergeCell ref="AQ22:AS22"/>
    <mergeCell ref="AT22:AV22"/>
    <mergeCell ref="AK24:AL24"/>
    <mergeCell ref="AM24:AO24"/>
    <mergeCell ref="AQ24:AS24"/>
    <mergeCell ref="AT24:AV24"/>
    <mergeCell ref="AK25:AL25"/>
    <mergeCell ref="AM25:AO25"/>
    <mergeCell ref="AW22:AY22"/>
    <mergeCell ref="N14:T15"/>
    <mergeCell ref="U28:AJ28"/>
    <mergeCell ref="AM19:AO19"/>
    <mergeCell ref="U19:AJ19"/>
    <mergeCell ref="N22:T22"/>
    <mergeCell ref="U21:AJ21"/>
    <mergeCell ref="N29:T29"/>
    <mergeCell ref="A49:G49"/>
    <mergeCell ref="A50:G50"/>
    <mergeCell ref="U29:AJ29"/>
    <mergeCell ref="U30:AJ30"/>
    <mergeCell ref="A42:G42"/>
    <mergeCell ref="A43:G43"/>
    <mergeCell ref="A44:G44"/>
    <mergeCell ref="A45:G45"/>
    <mergeCell ref="A46:G46"/>
    <mergeCell ref="A47:G47"/>
    <mergeCell ref="A48:G48"/>
    <mergeCell ref="E30:G30"/>
    <mergeCell ref="H30:M30"/>
    <mergeCell ref="A29:D29"/>
    <mergeCell ref="E29:G29"/>
    <mergeCell ref="A35:D35"/>
    <mergeCell ref="E35:N35"/>
    <mergeCell ref="A31:AV31"/>
    <mergeCell ref="AK41:AL41"/>
    <mergeCell ref="AM41:AO41"/>
    <mergeCell ref="AQ41:AS41"/>
    <mergeCell ref="H41:M41"/>
    <mergeCell ref="N41:T41"/>
    <mergeCell ref="AM37:AS37"/>
    <mergeCell ref="E63:H63"/>
    <mergeCell ref="I63:O63"/>
    <mergeCell ref="Q63:R63"/>
    <mergeCell ref="S63:X63"/>
    <mergeCell ref="Z63:AM63"/>
    <mergeCell ref="E66:H66"/>
    <mergeCell ref="I66:O66"/>
    <mergeCell ref="Q66:R66"/>
    <mergeCell ref="S66:X66"/>
    <mergeCell ref="Z66:AM66"/>
  </mergeCells>
  <phoneticPr fontId="52"/>
  <conditionalFormatting sqref="H16:M30">
    <cfRule type="expression" dxfId="20" priority="38" stopIfTrue="1">
      <formula>AND($AK16&lt;&gt;"",$AK16&lt;&gt;"G0",$AK16&lt;&gt;"G1",$AK16&lt;&gt;"G2")</formula>
    </cfRule>
  </conditionalFormatting>
  <conditionalFormatting sqref="H41:M55">
    <cfRule type="expression" dxfId="19" priority="36" stopIfTrue="1">
      <formula>AND($AK41&lt;&gt;"",$AK41&lt;&gt;"G0",$AK41&lt;&gt;"G1",$AK41&lt;&gt;"G2")</formula>
    </cfRule>
  </conditionalFormatting>
  <conditionalFormatting sqref="AM12:AS12">
    <cfRule type="expression" dxfId="18" priority="32" stopIfTrue="1">
      <formula>AND(COUNTA($H$16:$M$30)&gt;0,$AM$12="□")</formula>
    </cfRule>
  </conditionalFormatting>
  <conditionalFormatting sqref="AM37:AS37">
    <cfRule type="expression" dxfId="17" priority="31" stopIfTrue="1">
      <formula>AND(COUNTA($H$41:$M$55)&gt;0,$AM$37="□")</formula>
    </cfRule>
  </conditionalFormatting>
  <dataValidations count="6">
    <dataValidation type="textLength" imeMode="disabled" operator="equal" allowBlank="1" showInputMessage="1" showErrorMessage="1" errorTitle="文字数エラー" error="財団掲載型番の8文字で登録してください。" sqref="H16:M30 H41:M55" xr:uid="{00000000-0002-0000-0200-000000000000}">
      <formula1>8</formula1>
    </dataValidation>
    <dataValidation imeMode="disabled" allowBlank="1" showInputMessage="1" showErrorMessage="1" sqref="AV6:AW6 AY6:AZ6" xr:uid="{00000000-0002-0000-0200-000001000000}"/>
    <dataValidation type="custom" imeMode="disabled" allowBlank="1" showInputMessage="1" showErrorMessage="1" errorTitle="入力エラー" error="小数点以下第一位を切り捨てで入力して下さい。" sqref="AM16:AM30 AQ16:AQ30 AW16:AW30 AM41:AM55 AQ41:AQ55 AW41:AW55" xr:uid="{00000000-0002-0000-0200-000003000000}">
      <formula1>AM16-ROUNDDOWN(AM16,0)=0</formula1>
    </dataValidation>
    <dataValidation type="custom" imeMode="disabled" allowBlank="1" showInputMessage="1" showErrorMessage="1" errorTitle="入力エラー" error="小数点は第二位まで、三位以下切り捨てで入力して下さい。" sqref="AZ16:BC30 AT16:AT30 AZ41:BC55 AT41:AT55" xr:uid="{00000000-0002-0000-0200-000004000000}">
      <formula1>AT16-ROUNDDOWN(AT16,2)=0</formula1>
    </dataValidation>
    <dataValidation type="list" allowBlank="1" showInputMessage="1" showErrorMessage="1" sqref="AM12:AS12 AM37:AS37" xr:uid="{00000000-0002-0000-0200-000005000000}">
      <formula1>"□,■"</formula1>
    </dataValidation>
    <dataValidation type="textLength" imeMode="halfAlpha" operator="equal" allowBlank="1" showInputMessage="1" showErrorMessage="1" errorTitle="文字数エラー" error="正しい登録番号を入力してください。" sqref="AK16:AL30" xr:uid="{B61E672C-B62F-472B-9BD4-F0416CDD6992}">
      <formula1>2</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C151"/>
  <sheetViews>
    <sheetView showGridLines="0" showZeros="0" view="pageBreakPreview" zoomScale="55" zoomScaleNormal="100" zoomScaleSheetLayoutView="55" workbookViewId="0">
      <selection activeCell="A16" sqref="A16:D16"/>
    </sheetView>
  </sheetViews>
  <sheetFormatPr defaultColWidth="9" defaultRowHeight="13"/>
  <cols>
    <col min="1" max="55" width="3.6328125" style="7" customWidth="1"/>
    <col min="56" max="85" width="3.36328125" style="7" customWidth="1"/>
    <col min="86" max="16384" width="9" style="7"/>
  </cols>
  <sheetData>
    <row r="1" spans="1:55" ht="18.75" customHeight="1">
      <c r="A1" s="44" t="s">
        <v>182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27"/>
      <c r="AN1" s="27"/>
      <c r="AO1" s="27"/>
      <c r="AV1" s="259" t="str">
        <f>'様式第1｜交付申請書'!$BR$2</f>
        <v>事業番号</v>
      </c>
      <c r="AW1" s="576">
        <f>'様式第1｜交付申請書'!$CA$2</f>
        <v>0</v>
      </c>
      <c r="AX1" s="576"/>
      <c r="AY1" s="576"/>
      <c r="AZ1" s="576"/>
      <c r="BA1" s="576"/>
      <c r="BB1" s="576"/>
    </row>
    <row r="2" spans="1:55" ht="18.75" customHeight="1">
      <c r="AL2" s="3"/>
      <c r="AV2" s="259" t="str">
        <f>'様式第1｜交付申請書'!$BR$3</f>
        <v>申請者名</v>
      </c>
      <c r="AW2" s="576" t="str">
        <f>'様式第1｜交付申請書'!$CA$3</f>
        <v/>
      </c>
      <c r="AX2" s="576"/>
      <c r="AY2" s="576"/>
      <c r="AZ2" s="576"/>
      <c r="BA2" s="576"/>
      <c r="BB2" s="576"/>
      <c r="BC2" s="261" t="str">
        <f>IF(OR('様式第1｜交付申請書'!BD15&lt;&gt;"",'様式第1｜交付申請書'!AJ51&lt;&gt;""),'様式第1｜交付申請書'!BD15&amp;"邸"&amp;RIGHT(TRIM('様式第1｜交付申請書'!N51&amp;'様式第1｜交付申請書'!Y51&amp;'様式第1｜交付申請書'!AJ51),4),"")</f>
        <v/>
      </c>
    </row>
    <row r="3" spans="1:55" ht="30" customHeight="1">
      <c r="A3" s="522" t="s">
        <v>155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row>
    <row r="4" spans="1:55" ht="3"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ht="21" customHeight="1">
      <c r="A5" s="44" t="s">
        <v>227</v>
      </c>
      <c r="B5" s="44"/>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4"/>
      <c r="AT5" s="4"/>
      <c r="AU5" s="29"/>
      <c r="AV5" s="29"/>
      <c r="AW5" s="4"/>
      <c r="AX5" s="4"/>
      <c r="AY5" s="4"/>
      <c r="AZ5" s="4"/>
      <c r="BA5" s="4"/>
      <c r="BB5" s="4"/>
      <c r="BC5" s="132" t="s">
        <v>2</v>
      </c>
    </row>
    <row r="6" spans="1:55" ht="21" customHeight="1">
      <c r="A6" s="44"/>
      <c r="B6" s="4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177" t="s">
        <v>121</v>
      </c>
      <c r="AV6" s="726"/>
      <c r="AW6" s="726"/>
      <c r="AX6" s="26" t="s">
        <v>122</v>
      </c>
      <c r="AY6" s="726"/>
      <c r="AZ6" s="726"/>
      <c r="BA6" s="727" t="s">
        <v>123</v>
      </c>
      <c r="BB6" s="727"/>
      <c r="BC6" s="727"/>
    </row>
    <row r="7" spans="1:55" ht="12" customHeight="1">
      <c r="A7" s="44"/>
      <c r="B7" s="16"/>
      <c r="C7" s="17"/>
      <c r="D7" s="17"/>
      <c r="E7" s="17"/>
      <c r="F7" s="17"/>
      <c r="G7" s="17"/>
      <c r="H7" s="17"/>
      <c r="I7" s="17"/>
      <c r="J7" s="17"/>
      <c r="K7" s="17"/>
      <c r="L7" s="17"/>
      <c r="M7" s="17"/>
      <c r="N7" s="17"/>
      <c r="O7" s="17"/>
      <c r="P7" s="17"/>
      <c r="Q7" s="18"/>
      <c r="R7" s="18"/>
      <c r="S7" s="18"/>
      <c r="T7" s="18"/>
      <c r="U7" s="17"/>
      <c r="V7" s="1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5" ht="21" customHeight="1">
      <c r="A8" s="252"/>
      <c r="B8" s="251"/>
      <c r="C8" s="244" t="s">
        <v>177</v>
      </c>
      <c r="D8" s="28"/>
      <c r="E8" s="28"/>
      <c r="F8" s="28"/>
      <c r="G8" s="254"/>
      <c r="H8" s="255"/>
      <c r="I8" s="244" t="s">
        <v>178</v>
      </c>
      <c r="J8" s="28"/>
      <c r="K8" s="17"/>
      <c r="L8" s="17"/>
      <c r="M8" s="17"/>
      <c r="N8" s="17"/>
      <c r="O8" s="17"/>
      <c r="P8" s="17"/>
      <c r="Q8" s="18"/>
      <c r="R8" s="18"/>
      <c r="S8" s="18"/>
      <c r="T8" s="18"/>
      <c r="U8" s="17"/>
      <c r="V8" s="17"/>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row>
    <row r="9" spans="1:55" ht="12" customHeight="1" thickBot="1">
      <c r="A9" s="44"/>
      <c r="B9" s="44"/>
      <c r="C9" s="16"/>
      <c r="D9" s="17"/>
      <c r="E9" s="17"/>
      <c r="F9" s="17"/>
      <c r="G9" s="17"/>
      <c r="H9" s="17"/>
      <c r="I9" s="17"/>
      <c r="J9" s="17"/>
      <c r="K9" s="17"/>
      <c r="L9" s="17"/>
      <c r="M9" s="17"/>
      <c r="N9" s="17"/>
      <c r="O9" s="17"/>
      <c r="P9" s="17"/>
      <c r="Q9" s="18"/>
      <c r="R9" s="18"/>
      <c r="S9" s="18"/>
      <c r="T9" s="18"/>
      <c r="U9" s="17"/>
      <c r="V9" s="17"/>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row>
    <row r="10" spans="1:55" ht="28.5" customHeight="1" thickBot="1">
      <c r="A10" s="846" t="s">
        <v>84</v>
      </c>
      <c r="B10" s="847"/>
      <c r="C10" s="847"/>
      <c r="D10" s="847"/>
      <c r="E10" s="848" t="s">
        <v>228</v>
      </c>
      <c r="F10" s="848"/>
      <c r="G10" s="848"/>
      <c r="H10" s="848"/>
      <c r="I10" s="848"/>
      <c r="J10" s="848"/>
      <c r="K10" s="848"/>
      <c r="L10" s="848"/>
      <c r="M10" s="848"/>
      <c r="N10" s="849"/>
      <c r="O10" s="181"/>
      <c r="P10" s="118"/>
      <c r="Q10" s="646" t="str">
        <f>IF(COUNTIF(AK16:AL30,"err")&gt;0,"グレードと一致しない型番があります。登録番号を確認して下さい。","")</f>
        <v/>
      </c>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18"/>
    </row>
    <row r="11" spans="1:55" ht="9" customHeight="1">
      <c r="A11" s="30"/>
      <c r="B11" s="30"/>
      <c r="C11" s="31"/>
      <c r="D11" s="31"/>
      <c r="E11" s="31"/>
      <c r="F11" s="31"/>
      <c r="G11" s="31"/>
      <c r="H11" s="31"/>
      <c r="I11" s="31"/>
      <c r="J11" s="31"/>
      <c r="K11" s="31"/>
      <c r="L11" s="31"/>
      <c r="M11" s="31"/>
      <c r="N11" s="31"/>
      <c r="O11" s="31"/>
      <c r="P11" s="31"/>
      <c r="Q11" s="4"/>
      <c r="R11" s="4"/>
      <c r="S11" s="4"/>
      <c r="T11" s="4"/>
      <c r="U11" s="4"/>
      <c r="V11" s="4"/>
      <c r="W11" s="4"/>
      <c r="X11" s="4"/>
      <c r="Y11" s="4"/>
      <c r="Z11" s="4"/>
      <c r="AA11" s="31"/>
      <c r="AB11" s="31"/>
      <c r="AC11" s="31"/>
      <c r="AD11" s="4"/>
      <c r="AE11" s="4"/>
      <c r="AF11" s="4"/>
      <c r="AG11" s="4"/>
      <c r="AH11" s="4"/>
      <c r="AI11" s="4"/>
      <c r="AJ11" s="4"/>
      <c r="AK11" s="4"/>
      <c r="AL11" s="4"/>
      <c r="AM11" s="4"/>
      <c r="AN11" s="4"/>
      <c r="AO11" s="4"/>
      <c r="AP11" s="4"/>
      <c r="AQ11" s="4"/>
      <c r="AR11" s="4"/>
      <c r="AS11" s="4"/>
      <c r="AT11" s="4"/>
      <c r="AU11" s="4"/>
      <c r="AV11" s="4"/>
      <c r="AW11" s="4"/>
      <c r="AX11" s="4"/>
      <c r="AY11" s="4"/>
    </row>
    <row r="12" spans="1:55" ht="29.25" customHeight="1">
      <c r="A12" s="818" t="s">
        <v>226</v>
      </c>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19"/>
      <c r="AI12" s="819"/>
      <c r="AJ12" s="819"/>
      <c r="AK12" s="819"/>
      <c r="AL12" s="820"/>
      <c r="AM12" s="643" t="s">
        <v>4</v>
      </c>
      <c r="AN12" s="644"/>
      <c r="AO12" s="644"/>
      <c r="AP12" s="644"/>
      <c r="AQ12" s="644"/>
      <c r="AR12" s="644"/>
      <c r="AS12" s="645"/>
      <c r="AT12" s="44"/>
      <c r="AU12" s="44"/>
      <c r="AV12" s="44"/>
      <c r="AW12" s="4"/>
      <c r="AX12" s="4"/>
      <c r="AY12" s="4"/>
    </row>
    <row r="13" spans="1:55" ht="14.25" customHeight="1" thickBot="1">
      <c r="A13" s="30"/>
      <c r="B13" s="30"/>
      <c r="C13" s="30"/>
      <c r="D13" s="31"/>
      <c r="E13" s="31"/>
      <c r="F13" s="31"/>
      <c r="G13" s="31"/>
      <c r="H13" s="31"/>
      <c r="I13" s="31"/>
      <c r="J13" s="31"/>
      <c r="K13" s="31"/>
      <c r="L13" s="31"/>
      <c r="M13" s="31"/>
      <c r="N13" s="31"/>
      <c r="O13" s="31"/>
      <c r="P13" s="31"/>
      <c r="Q13" s="4"/>
      <c r="R13" s="4"/>
      <c r="S13" s="4"/>
      <c r="T13" s="4"/>
      <c r="U13" s="31"/>
      <c r="V13" s="31"/>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5" ht="18.75" customHeight="1">
      <c r="A14" s="733" t="s">
        <v>83</v>
      </c>
      <c r="B14" s="734"/>
      <c r="C14" s="734"/>
      <c r="D14" s="738"/>
      <c r="E14" s="658" t="s">
        <v>199</v>
      </c>
      <c r="F14" s="659"/>
      <c r="G14" s="659"/>
      <c r="H14" s="659"/>
      <c r="I14" s="660"/>
      <c r="J14" s="658" t="s">
        <v>10</v>
      </c>
      <c r="K14" s="659"/>
      <c r="L14" s="659"/>
      <c r="M14" s="659"/>
      <c r="N14" s="659"/>
      <c r="O14" s="659"/>
      <c r="P14" s="659"/>
      <c r="Q14" s="659"/>
      <c r="R14" s="660"/>
      <c r="S14" s="658" t="s">
        <v>135</v>
      </c>
      <c r="T14" s="659"/>
      <c r="U14" s="659"/>
      <c r="V14" s="659"/>
      <c r="W14" s="659"/>
      <c r="X14" s="659"/>
      <c r="Y14" s="659"/>
      <c r="Z14" s="659"/>
      <c r="AA14" s="659"/>
      <c r="AB14" s="659"/>
      <c r="AC14" s="659"/>
      <c r="AD14" s="659"/>
      <c r="AE14" s="659"/>
      <c r="AF14" s="659"/>
      <c r="AG14" s="659"/>
      <c r="AH14" s="659"/>
      <c r="AI14" s="659"/>
      <c r="AJ14" s="660"/>
      <c r="AK14" s="778" t="s">
        <v>136</v>
      </c>
      <c r="AL14" s="779"/>
      <c r="AM14" s="782" t="s">
        <v>31</v>
      </c>
      <c r="AN14" s="783"/>
      <c r="AO14" s="783"/>
      <c r="AP14" s="783"/>
      <c r="AQ14" s="783"/>
      <c r="AR14" s="783"/>
      <c r="AS14" s="784"/>
      <c r="AT14" s="756" t="s">
        <v>29</v>
      </c>
      <c r="AU14" s="757"/>
      <c r="AV14" s="758"/>
      <c r="AW14" s="658" t="s">
        <v>98</v>
      </c>
      <c r="AX14" s="659"/>
      <c r="AY14" s="660"/>
      <c r="AZ14" s="744" t="s">
        <v>30</v>
      </c>
      <c r="BA14" s="745"/>
      <c r="BB14" s="745"/>
      <c r="BC14" s="746"/>
    </row>
    <row r="15" spans="1:55" ht="28.5" customHeight="1" thickBot="1">
      <c r="A15" s="735"/>
      <c r="B15" s="736"/>
      <c r="C15" s="736"/>
      <c r="D15" s="740"/>
      <c r="E15" s="661"/>
      <c r="F15" s="662"/>
      <c r="G15" s="662"/>
      <c r="H15" s="662"/>
      <c r="I15" s="663"/>
      <c r="J15" s="661"/>
      <c r="K15" s="662"/>
      <c r="L15" s="662"/>
      <c r="M15" s="662"/>
      <c r="N15" s="662"/>
      <c r="O15" s="662"/>
      <c r="P15" s="662"/>
      <c r="Q15" s="662"/>
      <c r="R15" s="663"/>
      <c r="S15" s="661"/>
      <c r="T15" s="662"/>
      <c r="U15" s="662"/>
      <c r="V15" s="662"/>
      <c r="W15" s="662"/>
      <c r="X15" s="662"/>
      <c r="Y15" s="662"/>
      <c r="Z15" s="662"/>
      <c r="AA15" s="662"/>
      <c r="AB15" s="662"/>
      <c r="AC15" s="662"/>
      <c r="AD15" s="662"/>
      <c r="AE15" s="662"/>
      <c r="AF15" s="662"/>
      <c r="AG15" s="662"/>
      <c r="AH15" s="662"/>
      <c r="AI15" s="662"/>
      <c r="AJ15" s="663"/>
      <c r="AK15" s="780"/>
      <c r="AL15" s="781"/>
      <c r="AM15" s="785" t="s">
        <v>17</v>
      </c>
      <c r="AN15" s="717"/>
      <c r="AO15" s="717"/>
      <c r="AP15" s="253" t="s">
        <v>137</v>
      </c>
      <c r="AQ15" s="717" t="s">
        <v>19</v>
      </c>
      <c r="AR15" s="717"/>
      <c r="AS15" s="718"/>
      <c r="AT15" s="759"/>
      <c r="AU15" s="760"/>
      <c r="AV15" s="761"/>
      <c r="AW15" s="661"/>
      <c r="AX15" s="662"/>
      <c r="AY15" s="663"/>
      <c r="AZ15" s="747"/>
      <c r="BA15" s="748"/>
      <c r="BB15" s="748"/>
      <c r="BC15" s="749"/>
    </row>
    <row r="16" spans="1:55" s="32" customFormat="1" ht="30" customHeight="1" thickTop="1">
      <c r="A16" s="728"/>
      <c r="B16" s="729"/>
      <c r="C16" s="729"/>
      <c r="D16" s="823"/>
      <c r="E16" s="637"/>
      <c r="F16" s="638"/>
      <c r="G16" s="638"/>
      <c r="H16" s="638"/>
      <c r="I16" s="639"/>
      <c r="J16" s="750"/>
      <c r="K16" s="751"/>
      <c r="L16" s="751"/>
      <c r="M16" s="751"/>
      <c r="N16" s="751"/>
      <c r="O16" s="751"/>
      <c r="P16" s="751"/>
      <c r="Q16" s="751"/>
      <c r="R16" s="752"/>
      <c r="S16" s="750"/>
      <c r="T16" s="751"/>
      <c r="U16" s="751"/>
      <c r="V16" s="751"/>
      <c r="W16" s="751"/>
      <c r="X16" s="751"/>
      <c r="Y16" s="751"/>
      <c r="Z16" s="751"/>
      <c r="AA16" s="751"/>
      <c r="AB16" s="751"/>
      <c r="AC16" s="751"/>
      <c r="AD16" s="751"/>
      <c r="AE16" s="751"/>
      <c r="AF16" s="751"/>
      <c r="AG16" s="751"/>
      <c r="AH16" s="751"/>
      <c r="AI16" s="751"/>
      <c r="AJ16" s="752"/>
      <c r="AK16" s="632" t="str">
        <f>IF(E16="","",IF(AND(LEFT(E16,1)&amp;RIGHT(E16,1)&lt;&gt;"W5"),"err",LEFT(E16,1)&amp;RIGHT(E16,1)))</f>
        <v/>
      </c>
      <c r="AL16" s="633"/>
      <c r="AM16" s="634"/>
      <c r="AN16" s="635"/>
      <c r="AO16" s="635"/>
      <c r="AP16" s="234" t="s">
        <v>137</v>
      </c>
      <c r="AQ16" s="635"/>
      <c r="AR16" s="635"/>
      <c r="AS16" s="636"/>
      <c r="AT16" s="765" t="str">
        <f t="shared" ref="AT16:AT30" si="0">IF(AND(AM16&lt;&gt;"",AQ16&lt;&gt;""),ROUNDDOWN(AM16*AQ16/1000000,2),"")</f>
        <v/>
      </c>
      <c r="AU16" s="766"/>
      <c r="AV16" s="767"/>
      <c r="AW16" s="730"/>
      <c r="AX16" s="731"/>
      <c r="AY16" s="732"/>
      <c r="AZ16" s="762" t="str">
        <f t="shared" ref="AZ16:AZ30" si="1">IF(AT16&lt;&gt;"",AW16*AT16,"")</f>
        <v/>
      </c>
      <c r="BA16" s="763"/>
      <c r="BB16" s="763"/>
      <c r="BC16" s="764"/>
    </row>
    <row r="17" spans="1:55" s="32" customFormat="1" ht="30" customHeight="1">
      <c r="A17" s="608"/>
      <c r="B17" s="609"/>
      <c r="C17" s="609"/>
      <c r="D17" s="610"/>
      <c r="E17" s="618"/>
      <c r="F17" s="619"/>
      <c r="G17" s="619"/>
      <c r="H17" s="619"/>
      <c r="I17" s="620"/>
      <c r="J17" s="664"/>
      <c r="K17" s="665"/>
      <c r="L17" s="665"/>
      <c r="M17" s="665"/>
      <c r="N17" s="665"/>
      <c r="O17" s="665"/>
      <c r="P17" s="665"/>
      <c r="Q17" s="665"/>
      <c r="R17" s="666"/>
      <c r="S17" s="664"/>
      <c r="T17" s="665"/>
      <c r="U17" s="665"/>
      <c r="V17" s="665"/>
      <c r="W17" s="665"/>
      <c r="X17" s="665"/>
      <c r="Y17" s="665"/>
      <c r="Z17" s="665"/>
      <c r="AA17" s="665"/>
      <c r="AB17" s="665"/>
      <c r="AC17" s="665"/>
      <c r="AD17" s="665"/>
      <c r="AE17" s="665"/>
      <c r="AF17" s="665"/>
      <c r="AG17" s="665"/>
      <c r="AH17" s="665"/>
      <c r="AI17" s="665"/>
      <c r="AJ17" s="666"/>
      <c r="AK17" s="647" t="str">
        <f t="shared" ref="AK17:AK30" si="2">IF(E17="","",IF(AND(LEFT(E17,1)&amp;RIGHT(E17,1)&lt;&gt;"W5"),"err",LEFT(E17,1)&amp;RIGHT(E17,1)))</f>
        <v/>
      </c>
      <c r="AL17" s="648"/>
      <c r="AM17" s="649"/>
      <c r="AN17" s="650"/>
      <c r="AO17" s="650"/>
      <c r="AP17" s="235" t="s">
        <v>137</v>
      </c>
      <c r="AQ17" s="650"/>
      <c r="AR17" s="650"/>
      <c r="AS17" s="651"/>
      <c r="AT17" s="652" t="str">
        <f t="shared" si="0"/>
        <v/>
      </c>
      <c r="AU17" s="653"/>
      <c r="AV17" s="654"/>
      <c r="AW17" s="655"/>
      <c r="AX17" s="656"/>
      <c r="AY17" s="657"/>
      <c r="AZ17" s="694" t="str">
        <f t="shared" si="1"/>
        <v/>
      </c>
      <c r="BA17" s="695"/>
      <c r="BB17" s="695"/>
      <c r="BC17" s="696"/>
    </row>
    <row r="18" spans="1:55" s="32" customFormat="1" ht="30" customHeight="1">
      <c r="A18" s="608"/>
      <c r="B18" s="609"/>
      <c r="C18" s="609"/>
      <c r="D18" s="610"/>
      <c r="E18" s="618"/>
      <c r="F18" s="619"/>
      <c r="G18" s="619"/>
      <c r="H18" s="619"/>
      <c r="I18" s="620"/>
      <c r="J18" s="664"/>
      <c r="K18" s="665"/>
      <c r="L18" s="665"/>
      <c r="M18" s="665"/>
      <c r="N18" s="665"/>
      <c r="O18" s="665"/>
      <c r="P18" s="665"/>
      <c r="Q18" s="665"/>
      <c r="R18" s="666"/>
      <c r="S18" s="664"/>
      <c r="T18" s="665"/>
      <c r="U18" s="665"/>
      <c r="V18" s="665"/>
      <c r="W18" s="665"/>
      <c r="X18" s="665"/>
      <c r="Y18" s="665"/>
      <c r="Z18" s="665"/>
      <c r="AA18" s="665"/>
      <c r="AB18" s="665"/>
      <c r="AC18" s="665"/>
      <c r="AD18" s="665"/>
      <c r="AE18" s="665"/>
      <c r="AF18" s="665"/>
      <c r="AG18" s="665"/>
      <c r="AH18" s="665"/>
      <c r="AI18" s="665"/>
      <c r="AJ18" s="666"/>
      <c r="AK18" s="647" t="str">
        <f t="shared" si="2"/>
        <v/>
      </c>
      <c r="AL18" s="648"/>
      <c r="AM18" s="649"/>
      <c r="AN18" s="650"/>
      <c r="AO18" s="650"/>
      <c r="AP18" s="235" t="s">
        <v>137</v>
      </c>
      <c r="AQ18" s="650"/>
      <c r="AR18" s="650"/>
      <c r="AS18" s="651"/>
      <c r="AT18" s="652" t="str">
        <f t="shared" si="0"/>
        <v/>
      </c>
      <c r="AU18" s="653"/>
      <c r="AV18" s="654"/>
      <c r="AW18" s="655"/>
      <c r="AX18" s="656"/>
      <c r="AY18" s="657"/>
      <c r="AZ18" s="694" t="str">
        <f t="shared" si="1"/>
        <v/>
      </c>
      <c r="BA18" s="695"/>
      <c r="BB18" s="695"/>
      <c r="BC18" s="696"/>
    </row>
    <row r="19" spans="1:55" s="32" customFormat="1" ht="30" customHeight="1">
      <c r="A19" s="608"/>
      <c r="B19" s="609"/>
      <c r="C19" s="609"/>
      <c r="D19" s="610"/>
      <c r="E19" s="618"/>
      <c r="F19" s="619"/>
      <c r="G19" s="619"/>
      <c r="H19" s="619"/>
      <c r="I19" s="620"/>
      <c r="J19" s="664"/>
      <c r="K19" s="665"/>
      <c r="L19" s="665"/>
      <c r="M19" s="665"/>
      <c r="N19" s="665"/>
      <c r="O19" s="665"/>
      <c r="P19" s="665"/>
      <c r="Q19" s="665"/>
      <c r="R19" s="666"/>
      <c r="S19" s="664"/>
      <c r="T19" s="665"/>
      <c r="U19" s="665"/>
      <c r="V19" s="665"/>
      <c r="W19" s="665"/>
      <c r="X19" s="665"/>
      <c r="Y19" s="665"/>
      <c r="Z19" s="665"/>
      <c r="AA19" s="665"/>
      <c r="AB19" s="665"/>
      <c r="AC19" s="665"/>
      <c r="AD19" s="665"/>
      <c r="AE19" s="665"/>
      <c r="AF19" s="665"/>
      <c r="AG19" s="665"/>
      <c r="AH19" s="665"/>
      <c r="AI19" s="665"/>
      <c r="AJ19" s="666"/>
      <c r="AK19" s="647" t="str">
        <f t="shared" si="2"/>
        <v/>
      </c>
      <c r="AL19" s="648"/>
      <c r="AM19" s="649"/>
      <c r="AN19" s="650"/>
      <c r="AO19" s="650"/>
      <c r="AP19" s="235" t="s">
        <v>137</v>
      </c>
      <c r="AQ19" s="650"/>
      <c r="AR19" s="650"/>
      <c r="AS19" s="651"/>
      <c r="AT19" s="652" t="str">
        <f t="shared" si="0"/>
        <v/>
      </c>
      <c r="AU19" s="653"/>
      <c r="AV19" s="654"/>
      <c r="AW19" s="655"/>
      <c r="AX19" s="656"/>
      <c r="AY19" s="657"/>
      <c r="AZ19" s="694" t="str">
        <f t="shared" si="1"/>
        <v/>
      </c>
      <c r="BA19" s="695"/>
      <c r="BB19" s="695"/>
      <c r="BC19" s="696"/>
    </row>
    <row r="20" spans="1:55" s="32" customFormat="1" ht="30" customHeight="1">
      <c r="A20" s="608"/>
      <c r="B20" s="609"/>
      <c r="C20" s="609"/>
      <c r="D20" s="610"/>
      <c r="E20" s="618"/>
      <c r="F20" s="619"/>
      <c r="G20" s="619"/>
      <c r="H20" s="619"/>
      <c r="I20" s="620"/>
      <c r="J20" s="664"/>
      <c r="K20" s="665"/>
      <c r="L20" s="665"/>
      <c r="M20" s="665"/>
      <c r="N20" s="665"/>
      <c r="O20" s="665"/>
      <c r="P20" s="665"/>
      <c r="Q20" s="665"/>
      <c r="R20" s="666"/>
      <c r="S20" s="664"/>
      <c r="T20" s="665"/>
      <c r="U20" s="665"/>
      <c r="V20" s="665"/>
      <c r="W20" s="665"/>
      <c r="X20" s="665"/>
      <c r="Y20" s="665"/>
      <c r="Z20" s="665"/>
      <c r="AA20" s="665"/>
      <c r="AB20" s="665"/>
      <c r="AC20" s="665"/>
      <c r="AD20" s="665"/>
      <c r="AE20" s="665"/>
      <c r="AF20" s="665"/>
      <c r="AG20" s="665"/>
      <c r="AH20" s="665"/>
      <c r="AI20" s="665"/>
      <c r="AJ20" s="666"/>
      <c r="AK20" s="647" t="str">
        <f t="shared" si="2"/>
        <v/>
      </c>
      <c r="AL20" s="648"/>
      <c r="AM20" s="649"/>
      <c r="AN20" s="650"/>
      <c r="AO20" s="650"/>
      <c r="AP20" s="235" t="s">
        <v>137</v>
      </c>
      <c r="AQ20" s="650"/>
      <c r="AR20" s="650"/>
      <c r="AS20" s="651"/>
      <c r="AT20" s="652" t="str">
        <f>IF(AND(AM20&lt;&gt;"",AQ20&lt;&gt;""),ROUNDDOWN(AM20*AQ20/1000000,2),"")</f>
        <v/>
      </c>
      <c r="AU20" s="653"/>
      <c r="AV20" s="654"/>
      <c r="AW20" s="655"/>
      <c r="AX20" s="656"/>
      <c r="AY20" s="657"/>
      <c r="AZ20" s="753" t="str">
        <f>IF(AT20&lt;&gt;"",AW20*AT20,"")</f>
        <v/>
      </c>
      <c r="BA20" s="754"/>
      <c r="BB20" s="754"/>
      <c r="BC20" s="755"/>
    </row>
    <row r="21" spans="1:55" s="32" customFormat="1" ht="30" customHeight="1">
      <c r="A21" s="608"/>
      <c r="B21" s="609"/>
      <c r="C21" s="609"/>
      <c r="D21" s="610"/>
      <c r="E21" s="618"/>
      <c r="F21" s="619"/>
      <c r="G21" s="619"/>
      <c r="H21" s="619"/>
      <c r="I21" s="620"/>
      <c r="J21" s="664"/>
      <c r="K21" s="665"/>
      <c r="L21" s="665"/>
      <c r="M21" s="665"/>
      <c r="N21" s="665"/>
      <c r="O21" s="665"/>
      <c r="P21" s="665"/>
      <c r="Q21" s="665"/>
      <c r="R21" s="666"/>
      <c r="S21" s="664"/>
      <c r="T21" s="665"/>
      <c r="U21" s="665"/>
      <c r="V21" s="665"/>
      <c r="W21" s="665"/>
      <c r="X21" s="665"/>
      <c r="Y21" s="665"/>
      <c r="Z21" s="665"/>
      <c r="AA21" s="665"/>
      <c r="AB21" s="665"/>
      <c r="AC21" s="665"/>
      <c r="AD21" s="665"/>
      <c r="AE21" s="665"/>
      <c r="AF21" s="665"/>
      <c r="AG21" s="665"/>
      <c r="AH21" s="665"/>
      <c r="AI21" s="665"/>
      <c r="AJ21" s="666"/>
      <c r="AK21" s="647" t="str">
        <f t="shared" si="2"/>
        <v/>
      </c>
      <c r="AL21" s="648"/>
      <c r="AM21" s="649"/>
      <c r="AN21" s="650"/>
      <c r="AO21" s="650"/>
      <c r="AP21" s="235" t="s">
        <v>137</v>
      </c>
      <c r="AQ21" s="650"/>
      <c r="AR21" s="650"/>
      <c r="AS21" s="651"/>
      <c r="AT21" s="652" t="str">
        <f>IF(AND(AM21&lt;&gt;"",AQ21&lt;&gt;""),ROUNDDOWN(AM21*AQ21/1000000,2),"")</f>
        <v/>
      </c>
      <c r="AU21" s="653"/>
      <c r="AV21" s="654"/>
      <c r="AW21" s="655"/>
      <c r="AX21" s="656"/>
      <c r="AY21" s="657"/>
      <c r="AZ21" s="753" t="str">
        <f>IF(AT21&lt;&gt;"",AW21*AT21,"")</f>
        <v/>
      </c>
      <c r="BA21" s="754"/>
      <c r="BB21" s="754"/>
      <c r="BC21" s="755"/>
    </row>
    <row r="22" spans="1:55" s="32" customFormat="1" ht="30" customHeight="1">
      <c r="A22" s="608"/>
      <c r="B22" s="609"/>
      <c r="C22" s="609"/>
      <c r="D22" s="610"/>
      <c r="E22" s="618"/>
      <c r="F22" s="619"/>
      <c r="G22" s="619"/>
      <c r="H22" s="619"/>
      <c r="I22" s="620"/>
      <c r="J22" s="664"/>
      <c r="K22" s="665"/>
      <c r="L22" s="665"/>
      <c r="M22" s="665"/>
      <c r="N22" s="665"/>
      <c r="O22" s="665"/>
      <c r="P22" s="665"/>
      <c r="Q22" s="665"/>
      <c r="R22" s="666"/>
      <c r="S22" s="664"/>
      <c r="T22" s="665"/>
      <c r="U22" s="665"/>
      <c r="V22" s="665"/>
      <c r="W22" s="665"/>
      <c r="X22" s="665"/>
      <c r="Y22" s="665"/>
      <c r="Z22" s="665"/>
      <c r="AA22" s="665"/>
      <c r="AB22" s="665"/>
      <c r="AC22" s="665"/>
      <c r="AD22" s="665"/>
      <c r="AE22" s="665"/>
      <c r="AF22" s="665"/>
      <c r="AG22" s="665"/>
      <c r="AH22" s="665"/>
      <c r="AI22" s="665"/>
      <c r="AJ22" s="666"/>
      <c r="AK22" s="647" t="str">
        <f t="shared" si="2"/>
        <v/>
      </c>
      <c r="AL22" s="648"/>
      <c r="AM22" s="649"/>
      <c r="AN22" s="650"/>
      <c r="AO22" s="650"/>
      <c r="AP22" s="235" t="s">
        <v>137</v>
      </c>
      <c r="AQ22" s="650"/>
      <c r="AR22" s="650"/>
      <c r="AS22" s="651"/>
      <c r="AT22" s="652" t="str">
        <f>IF(AND(AM22&lt;&gt;"",AQ22&lt;&gt;""),ROUNDDOWN(AM22*AQ22/1000000,2),"")</f>
        <v/>
      </c>
      <c r="AU22" s="653"/>
      <c r="AV22" s="654"/>
      <c r="AW22" s="655"/>
      <c r="AX22" s="656"/>
      <c r="AY22" s="657"/>
      <c r="AZ22" s="753" t="str">
        <f>IF(AT22&lt;&gt;"",AW22*AT22,"")</f>
        <v/>
      </c>
      <c r="BA22" s="754"/>
      <c r="BB22" s="754"/>
      <c r="BC22" s="755"/>
    </row>
    <row r="23" spans="1:55" s="32" customFormat="1" ht="30" customHeight="1">
      <c r="A23" s="608"/>
      <c r="B23" s="609"/>
      <c r="C23" s="609"/>
      <c r="D23" s="610"/>
      <c r="E23" s="618"/>
      <c r="F23" s="619"/>
      <c r="G23" s="619"/>
      <c r="H23" s="619"/>
      <c r="I23" s="620"/>
      <c r="J23" s="664"/>
      <c r="K23" s="665"/>
      <c r="L23" s="665"/>
      <c r="M23" s="665"/>
      <c r="N23" s="665"/>
      <c r="O23" s="665"/>
      <c r="P23" s="665"/>
      <c r="Q23" s="665"/>
      <c r="R23" s="666"/>
      <c r="S23" s="664"/>
      <c r="T23" s="665"/>
      <c r="U23" s="665"/>
      <c r="V23" s="665"/>
      <c r="W23" s="665"/>
      <c r="X23" s="665"/>
      <c r="Y23" s="665"/>
      <c r="Z23" s="665"/>
      <c r="AA23" s="665"/>
      <c r="AB23" s="665"/>
      <c r="AC23" s="665"/>
      <c r="AD23" s="665"/>
      <c r="AE23" s="665"/>
      <c r="AF23" s="665"/>
      <c r="AG23" s="665"/>
      <c r="AH23" s="665"/>
      <c r="AI23" s="665"/>
      <c r="AJ23" s="666"/>
      <c r="AK23" s="647" t="str">
        <f t="shared" si="2"/>
        <v/>
      </c>
      <c r="AL23" s="648"/>
      <c r="AM23" s="649"/>
      <c r="AN23" s="650"/>
      <c r="AO23" s="650"/>
      <c r="AP23" s="235" t="s">
        <v>137</v>
      </c>
      <c r="AQ23" s="650"/>
      <c r="AR23" s="650"/>
      <c r="AS23" s="651"/>
      <c r="AT23" s="652" t="str">
        <f t="shared" si="0"/>
        <v/>
      </c>
      <c r="AU23" s="653"/>
      <c r="AV23" s="654"/>
      <c r="AW23" s="655"/>
      <c r="AX23" s="656"/>
      <c r="AY23" s="657"/>
      <c r="AZ23" s="753" t="str">
        <f t="shared" si="1"/>
        <v/>
      </c>
      <c r="BA23" s="754"/>
      <c r="BB23" s="754"/>
      <c r="BC23" s="755"/>
    </row>
    <row r="24" spans="1:55" s="32" customFormat="1" ht="30" customHeight="1">
      <c r="A24" s="608"/>
      <c r="B24" s="609"/>
      <c r="C24" s="609"/>
      <c r="D24" s="610"/>
      <c r="E24" s="618"/>
      <c r="F24" s="619"/>
      <c r="G24" s="619"/>
      <c r="H24" s="619"/>
      <c r="I24" s="620"/>
      <c r="J24" s="664"/>
      <c r="K24" s="665"/>
      <c r="L24" s="665"/>
      <c r="M24" s="665"/>
      <c r="N24" s="665"/>
      <c r="O24" s="665"/>
      <c r="P24" s="665"/>
      <c r="Q24" s="665"/>
      <c r="R24" s="666"/>
      <c r="S24" s="664"/>
      <c r="T24" s="665"/>
      <c r="U24" s="665"/>
      <c r="V24" s="665"/>
      <c r="W24" s="665"/>
      <c r="X24" s="665"/>
      <c r="Y24" s="665"/>
      <c r="Z24" s="665"/>
      <c r="AA24" s="665"/>
      <c r="AB24" s="665"/>
      <c r="AC24" s="665"/>
      <c r="AD24" s="665"/>
      <c r="AE24" s="665"/>
      <c r="AF24" s="665"/>
      <c r="AG24" s="665"/>
      <c r="AH24" s="665"/>
      <c r="AI24" s="665"/>
      <c r="AJ24" s="666"/>
      <c r="AK24" s="647" t="str">
        <f t="shared" si="2"/>
        <v/>
      </c>
      <c r="AL24" s="648"/>
      <c r="AM24" s="649"/>
      <c r="AN24" s="650"/>
      <c r="AO24" s="650"/>
      <c r="AP24" s="235" t="s">
        <v>137</v>
      </c>
      <c r="AQ24" s="650"/>
      <c r="AR24" s="650"/>
      <c r="AS24" s="651"/>
      <c r="AT24" s="652" t="str">
        <f t="shared" si="0"/>
        <v/>
      </c>
      <c r="AU24" s="653"/>
      <c r="AV24" s="654"/>
      <c r="AW24" s="655"/>
      <c r="AX24" s="656"/>
      <c r="AY24" s="657"/>
      <c r="AZ24" s="694" t="str">
        <f t="shared" si="1"/>
        <v/>
      </c>
      <c r="BA24" s="695"/>
      <c r="BB24" s="695"/>
      <c r="BC24" s="696"/>
    </row>
    <row r="25" spans="1:55" s="32" customFormat="1" ht="28.5" customHeight="1">
      <c r="A25" s="608"/>
      <c r="B25" s="609"/>
      <c r="C25" s="609"/>
      <c r="D25" s="610"/>
      <c r="E25" s="618"/>
      <c r="F25" s="619"/>
      <c r="G25" s="619"/>
      <c r="H25" s="619"/>
      <c r="I25" s="620"/>
      <c r="J25" s="664"/>
      <c r="K25" s="665"/>
      <c r="L25" s="665"/>
      <c r="M25" s="665"/>
      <c r="N25" s="665"/>
      <c r="O25" s="665"/>
      <c r="P25" s="665"/>
      <c r="Q25" s="665"/>
      <c r="R25" s="666"/>
      <c r="S25" s="664"/>
      <c r="T25" s="665"/>
      <c r="U25" s="665"/>
      <c r="V25" s="665"/>
      <c r="W25" s="665"/>
      <c r="X25" s="665"/>
      <c r="Y25" s="665"/>
      <c r="Z25" s="665"/>
      <c r="AA25" s="665"/>
      <c r="AB25" s="665"/>
      <c r="AC25" s="665"/>
      <c r="AD25" s="665"/>
      <c r="AE25" s="665"/>
      <c r="AF25" s="665"/>
      <c r="AG25" s="665"/>
      <c r="AH25" s="665"/>
      <c r="AI25" s="665"/>
      <c r="AJ25" s="666"/>
      <c r="AK25" s="647" t="str">
        <f t="shared" si="2"/>
        <v/>
      </c>
      <c r="AL25" s="648"/>
      <c r="AM25" s="649"/>
      <c r="AN25" s="650"/>
      <c r="AO25" s="650"/>
      <c r="AP25" s="235" t="s">
        <v>137</v>
      </c>
      <c r="AQ25" s="650"/>
      <c r="AR25" s="650"/>
      <c r="AS25" s="651"/>
      <c r="AT25" s="652" t="str">
        <f t="shared" si="0"/>
        <v/>
      </c>
      <c r="AU25" s="653"/>
      <c r="AV25" s="654"/>
      <c r="AW25" s="655"/>
      <c r="AX25" s="656"/>
      <c r="AY25" s="657"/>
      <c r="AZ25" s="694" t="str">
        <f t="shared" si="1"/>
        <v/>
      </c>
      <c r="BA25" s="695"/>
      <c r="BB25" s="695"/>
      <c r="BC25" s="696"/>
    </row>
    <row r="26" spans="1:55" s="32" customFormat="1" ht="30" customHeight="1">
      <c r="A26" s="608"/>
      <c r="B26" s="609"/>
      <c r="C26" s="609"/>
      <c r="D26" s="610"/>
      <c r="E26" s="618"/>
      <c r="F26" s="619"/>
      <c r="G26" s="619"/>
      <c r="H26" s="619"/>
      <c r="I26" s="620"/>
      <c r="J26" s="664"/>
      <c r="K26" s="665"/>
      <c r="L26" s="665"/>
      <c r="M26" s="665"/>
      <c r="N26" s="665"/>
      <c r="O26" s="665"/>
      <c r="P26" s="665"/>
      <c r="Q26" s="665"/>
      <c r="R26" s="666"/>
      <c r="S26" s="664"/>
      <c r="T26" s="665"/>
      <c r="U26" s="665"/>
      <c r="V26" s="665"/>
      <c r="W26" s="665"/>
      <c r="X26" s="665"/>
      <c r="Y26" s="665"/>
      <c r="Z26" s="665"/>
      <c r="AA26" s="665"/>
      <c r="AB26" s="665"/>
      <c r="AC26" s="665"/>
      <c r="AD26" s="665"/>
      <c r="AE26" s="665"/>
      <c r="AF26" s="665"/>
      <c r="AG26" s="665"/>
      <c r="AH26" s="665"/>
      <c r="AI26" s="665"/>
      <c r="AJ26" s="666"/>
      <c r="AK26" s="647" t="str">
        <f t="shared" si="2"/>
        <v/>
      </c>
      <c r="AL26" s="648"/>
      <c r="AM26" s="649"/>
      <c r="AN26" s="650"/>
      <c r="AO26" s="650"/>
      <c r="AP26" s="235" t="s">
        <v>137</v>
      </c>
      <c r="AQ26" s="650"/>
      <c r="AR26" s="650"/>
      <c r="AS26" s="651"/>
      <c r="AT26" s="652" t="str">
        <f t="shared" si="0"/>
        <v/>
      </c>
      <c r="AU26" s="653"/>
      <c r="AV26" s="654"/>
      <c r="AW26" s="655"/>
      <c r="AX26" s="656"/>
      <c r="AY26" s="657"/>
      <c r="AZ26" s="694" t="str">
        <f t="shared" si="1"/>
        <v/>
      </c>
      <c r="BA26" s="695"/>
      <c r="BB26" s="695"/>
      <c r="BC26" s="696"/>
    </row>
    <row r="27" spans="1:55" s="32" customFormat="1" ht="30" customHeight="1">
      <c r="A27" s="608"/>
      <c r="B27" s="609"/>
      <c r="C27" s="609"/>
      <c r="D27" s="610"/>
      <c r="E27" s="618"/>
      <c r="F27" s="619"/>
      <c r="G27" s="619"/>
      <c r="H27" s="619"/>
      <c r="I27" s="620"/>
      <c r="J27" s="664"/>
      <c r="K27" s="665"/>
      <c r="L27" s="665"/>
      <c r="M27" s="665"/>
      <c r="N27" s="665"/>
      <c r="O27" s="665"/>
      <c r="P27" s="665"/>
      <c r="Q27" s="665"/>
      <c r="R27" s="666"/>
      <c r="S27" s="664"/>
      <c r="T27" s="665"/>
      <c r="U27" s="665"/>
      <c r="V27" s="665"/>
      <c r="W27" s="665"/>
      <c r="X27" s="665"/>
      <c r="Y27" s="665"/>
      <c r="Z27" s="665"/>
      <c r="AA27" s="665"/>
      <c r="AB27" s="665"/>
      <c r="AC27" s="665"/>
      <c r="AD27" s="665"/>
      <c r="AE27" s="665"/>
      <c r="AF27" s="665"/>
      <c r="AG27" s="665"/>
      <c r="AH27" s="665"/>
      <c r="AI27" s="665"/>
      <c r="AJ27" s="666"/>
      <c r="AK27" s="647" t="str">
        <f t="shared" si="2"/>
        <v/>
      </c>
      <c r="AL27" s="648"/>
      <c r="AM27" s="649"/>
      <c r="AN27" s="650"/>
      <c r="AO27" s="650"/>
      <c r="AP27" s="235" t="s">
        <v>137</v>
      </c>
      <c r="AQ27" s="650"/>
      <c r="AR27" s="650"/>
      <c r="AS27" s="651"/>
      <c r="AT27" s="652" t="str">
        <f t="shared" si="0"/>
        <v/>
      </c>
      <c r="AU27" s="653"/>
      <c r="AV27" s="654"/>
      <c r="AW27" s="655"/>
      <c r="AX27" s="656"/>
      <c r="AY27" s="657"/>
      <c r="AZ27" s="694" t="str">
        <f t="shared" si="1"/>
        <v/>
      </c>
      <c r="BA27" s="695"/>
      <c r="BB27" s="695"/>
      <c r="BC27" s="696"/>
    </row>
    <row r="28" spans="1:55" s="32" customFormat="1" ht="30" customHeight="1">
      <c r="A28" s="608"/>
      <c r="B28" s="609"/>
      <c r="C28" s="609"/>
      <c r="D28" s="610"/>
      <c r="E28" s="618"/>
      <c r="F28" s="619"/>
      <c r="G28" s="619"/>
      <c r="H28" s="619"/>
      <c r="I28" s="620"/>
      <c r="J28" s="664"/>
      <c r="K28" s="665"/>
      <c r="L28" s="665"/>
      <c r="M28" s="665"/>
      <c r="N28" s="665"/>
      <c r="O28" s="665"/>
      <c r="P28" s="665"/>
      <c r="Q28" s="665"/>
      <c r="R28" s="666"/>
      <c r="S28" s="664"/>
      <c r="T28" s="665"/>
      <c r="U28" s="665"/>
      <c r="V28" s="665"/>
      <c r="W28" s="665"/>
      <c r="X28" s="665"/>
      <c r="Y28" s="665"/>
      <c r="Z28" s="665"/>
      <c r="AA28" s="665"/>
      <c r="AB28" s="665"/>
      <c r="AC28" s="665"/>
      <c r="AD28" s="665"/>
      <c r="AE28" s="665"/>
      <c r="AF28" s="665"/>
      <c r="AG28" s="665"/>
      <c r="AH28" s="665"/>
      <c r="AI28" s="665"/>
      <c r="AJ28" s="666"/>
      <c r="AK28" s="647" t="str">
        <f t="shared" si="2"/>
        <v/>
      </c>
      <c r="AL28" s="648"/>
      <c r="AM28" s="649"/>
      <c r="AN28" s="650"/>
      <c r="AO28" s="650"/>
      <c r="AP28" s="235" t="s">
        <v>137</v>
      </c>
      <c r="AQ28" s="650"/>
      <c r="AR28" s="650"/>
      <c r="AS28" s="651"/>
      <c r="AT28" s="652" t="str">
        <f t="shared" si="0"/>
        <v/>
      </c>
      <c r="AU28" s="653"/>
      <c r="AV28" s="654"/>
      <c r="AW28" s="655"/>
      <c r="AX28" s="656"/>
      <c r="AY28" s="657"/>
      <c r="AZ28" s="694" t="str">
        <f t="shared" si="1"/>
        <v/>
      </c>
      <c r="BA28" s="695"/>
      <c r="BB28" s="695"/>
      <c r="BC28" s="696"/>
    </row>
    <row r="29" spans="1:55" s="32" customFormat="1" ht="30" customHeight="1">
      <c r="A29" s="608"/>
      <c r="B29" s="609"/>
      <c r="C29" s="609"/>
      <c r="D29" s="610"/>
      <c r="E29" s="618"/>
      <c r="F29" s="619"/>
      <c r="G29" s="619"/>
      <c r="H29" s="619"/>
      <c r="I29" s="620"/>
      <c r="J29" s="664"/>
      <c r="K29" s="665"/>
      <c r="L29" s="665"/>
      <c r="M29" s="665"/>
      <c r="N29" s="665"/>
      <c r="O29" s="665"/>
      <c r="P29" s="665"/>
      <c r="Q29" s="665"/>
      <c r="R29" s="666"/>
      <c r="S29" s="664"/>
      <c r="T29" s="665"/>
      <c r="U29" s="665"/>
      <c r="V29" s="665"/>
      <c r="W29" s="665"/>
      <c r="X29" s="665"/>
      <c r="Y29" s="665"/>
      <c r="Z29" s="665"/>
      <c r="AA29" s="665"/>
      <c r="AB29" s="665"/>
      <c r="AC29" s="665"/>
      <c r="AD29" s="665"/>
      <c r="AE29" s="665"/>
      <c r="AF29" s="665"/>
      <c r="AG29" s="665"/>
      <c r="AH29" s="665"/>
      <c r="AI29" s="665"/>
      <c r="AJ29" s="666"/>
      <c r="AK29" s="647" t="str">
        <f t="shared" si="2"/>
        <v/>
      </c>
      <c r="AL29" s="648"/>
      <c r="AM29" s="649"/>
      <c r="AN29" s="650"/>
      <c r="AO29" s="650"/>
      <c r="AP29" s="235" t="s">
        <v>137</v>
      </c>
      <c r="AQ29" s="650"/>
      <c r="AR29" s="650"/>
      <c r="AS29" s="651"/>
      <c r="AT29" s="652" t="str">
        <f t="shared" si="0"/>
        <v/>
      </c>
      <c r="AU29" s="653"/>
      <c r="AV29" s="654"/>
      <c r="AW29" s="655"/>
      <c r="AX29" s="656"/>
      <c r="AY29" s="657"/>
      <c r="AZ29" s="694" t="str">
        <f t="shared" si="1"/>
        <v/>
      </c>
      <c r="BA29" s="695"/>
      <c r="BB29" s="695"/>
      <c r="BC29" s="696"/>
    </row>
    <row r="30" spans="1:55" s="32" customFormat="1" ht="30" customHeight="1" thickBot="1">
      <c r="A30" s="608"/>
      <c r="B30" s="609"/>
      <c r="C30" s="609"/>
      <c r="D30" s="610"/>
      <c r="E30" s="618"/>
      <c r="F30" s="619"/>
      <c r="G30" s="619"/>
      <c r="H30" s="619"/>
      <c r="I30" s="620"/>
      <c r="J30" s="664"/>
      <c r="K30" s="665"/>
      <c r="L30" s="665"/>
      <c r="M30" s="665"/>
      <c r="N30" s="665"/>
      <c r="O30" s="665"/>
      <c r="P30" s="665"/>
      <c r="Q30" s="665"/>
      <c r="R30" s="666"/>
      <c r="S30" s="664"/>
      <c r="T30" s="665"/>
      <c r="U30" s="665"/>
      <c r="V30" s="665"/>
      <c r="W30" s="665"/>
      <c r="X30" s="665"/>
      <c r="Y30" s="665"/>
      <c r="Z30" s="665"/>
      <c r="AA30" s="665"/>
      <c r="AB30" s="665"/>
      <c r="AC30" s="665"/>
      <c r="AD30" s="665"/>
      <c r="AE30" s="665"/>
      <c r="AF30" s="665"/>
      <c r="AG30" s="665"/>
      <c r="AH30" s="665"/>
      <c r="AI30" s="665"/>
      <c r="AJ30" s="666"/>
      <c r="AK30" s="647" t="str">
        <f t="shared" si="2"/>
        <v/>
      </c>
      <c r="AL30" s="648"/>
      <c r="AM30" s="649"/>
      <c r="AN30" s="650"/>
      <c r="AO30" s="650"/>
      <c r="AP30" s="235" t="s">
        <v>137</v>
      </c>
      <c r="AQ30" s="650"/>
      <c r="AR30" s="650"/>
      <c r="AS30" s="651"/>
      <c r="AT30" s="652" t="str">
        <f t="shared" si="0"/>
        <v/>
      </c>
      <c r="AU30" s="653"/>
      <c r="AV30" s="654"/>
      <c r="AW30" s="655"/>
      <c r="AX30" s="656"/>
      <c r="AY30" s="657"/>
      <c r="AZ30" s="694" t="str">
        <f t="shared" si="1"/>
        <v/>
      </c>
      <c r="BA30" s="695"/>
      <c r="BB30" s="695"/>
      <c r="BC30" s="696"/>
    </row>
    <row r="31" spans="1:55" ht="30" customHeight="1" thickTop="1" thickBot="1">
      <c r="A31" s="629" t="s">
        <v>20</v>
      </c>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1"/>
      <c r="AW31" s="705">
        <f>SUM(AW16:AY30)</f>
        <v>0</v>
      </c>
      <c r="AX31" s="706"/>
      <c r="AY31" s="707"/>
      <c r="AZ31" s="775">
        <f>SUM(AZ16:BC30)</f>
        <v>0</v>
      </c>
      <c r="BA31" s="776"/>
      <c r="BB31" s="776"/>
      <c r="BC31" s="777"/>
    </row>
    <row r="32" spans="1:55" ht="15.75" customHeight="1">
      <c r="A32" s="44"/>
      <c r="B32" s="16"/>
      <c r="C32" s="17"/>
      <c r="D32" s="17"/>
      <c r="E32" s="17"/>
      <c r="F32" s="17"/>
      <c r="G32" s="17"/>
      <c r="H32" s="17"/>
      <c r="I32" s="17"/>
      <c r="J32" s="17"/>
      <c r="K32" s="17"/>
      <c r="L32" s="17"/>
      <c r="M32" s="17"/>
      <c r="N32" s="17"/>
      <c r="O32" s="17"/>
      <c r="P32" s="17"/>
      <c r="Q32" s="18"/>
      <c r="R32" s="18"/>
      <c r="S32" s="18"/>
      <c r="T32" s="18"/>
      <c r="U32" s="17"/>
      <c r="V32" s="17"/>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5" ht="15.75" customHeight="1">
      <c r="A33" s="44"/>
      <c r="B33" s="16"/>
      <c r="C33" s="17"/>
      <c r="D33" s="17"/>
      <c r="E33" s="17"/>
      <c r="F33" s="17"/>
      <c r="G33" s="17"/>
      <c r="H33" s="17"/>
      <c r="I33" s="17"/>
      <c r="J33" s="17"/>
      <c r="K33" s="17"/>
      <c r="L33" s="17"/>
      <c r="M33" s="17"/>
      <c r="N33" s="17"/>
      <c r="O33" s="17"/>
      <c r="P33" s="17"/>
      <c r="Q33" s="18"/>
      <c r="R33" s="18"/>
      <c r="S33" s="18"/>
      <c r="T33" s="18"/>
      <c r="U33" s="17"/>
      <c r="V33" s="17"/>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5" ht="12" customHeight="1" thickBot="1">
      <c r="A34" s="44"/>
      <c r="B34" s="44"/>
      <c r="C34" s="16"/>
      <c r="D34" s="17"/>
      <c r="E34" s="17"/>
      <c r="F34" s="17"/>
      <c r="G34" s="17"/>
      <c r="H34" s="17"/>
      <c r="I34" s="17"/>
      <c r="J34" s="17"/>
      <c r="K34" s="17"/>
      <c r="L34" s="17"/>
      <c r="M34" s="17"/>
      <c r="N34" s="17"/>
      <c r="O34" s="17"/>
      <c r="P34" s="17"/>
      <c r="Q34" s="18"/>
      <c r="R34" s="18"/>
      <c r="S34" s="18"/>
      <c r="T34" s="18"/>
      <c r="U34" s="17"/>
      <c r="V34" s="17"/>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5" ht="28.5" customHeight="1" thickBot="1">
      <c r="A35" s="846" t="s">
        <v>84</v>
      </c>
      <c r="B35" s="847"/>
      <c r="C35" s="847"/>
      <c r="D35" s="847"/>
      <c r="E35" s="848" t="s">
        <v>170</v>
      </c>
      <c r="F35" s="848"/>
      <c r="G35" s="848"/>
      <c r="H35" s="848"/>
      <c r="I35" s="848"/>
      <c r="J35" s="848"/>
      <c r="K35" s="848"/>
      <c r="L35" s="848"/>
      <c r="M35" s="848"/>
      <c r="N35" s="849"/>
      <c r="O35" s="181"/>
      <c r="P35" s="118"/>
      <c r="Q35" s="646" t="str">
        <f>IF(COUNTIF(AK41:AL55,"err")&gt;0,"グレードと一致しない型番があります。登録番号を確認して下さい。","")</f>
        <v/>
      </c>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18"/>
    </row>
    <row r="36" spans="1:55" ht="9" customHeight="1">
      <c r="A36" s="30"/>
      <c r="B36" s="30"/>
      <c r="C36" s="31"/>
      <c r="D36" s="31"/>
      <c r="E36" s="31"/>
      <c r="F36" s="31"/>
      <c r="G36" s="31"/>
      <c r="H36" s="31"/>
      <c r="I36" s="31"/>
      <c r="J36" s="31"/>
      <c r="K36" s="31"/>
      <c r="L36" s="31"/>
      <c r="M36" s="31"/>
      <c r="N36" s="31"/>
      <c r="O36" s="31"/>
      <c r="P36" s="31"/>
      <c r="Q36" s="4"/>
      <c r="R36" s="4"/>
      <c r="S36" s="4"/>
      <c r="T36" s="4"/>
      <c r="U36" s="4"/>
      <c r="V36" s="4"/>
      <c r="W36" s="4"/>
      <c r="X36" s="4"/>
      <c r="Y36" s="4"/>
      <c r="Z36" s="4"/>
      <c r="AA36" s="31"/>
      <c r="AB36" s="31"/>
      <c r="AC36" s="31"/>
      <c r="AD36" s="4"/>
      <c r="AE36" s="4"/>
      <c r="AF36" s="4"/>
      <c r="AG36" s="4"/>
      <c r="AH36" s="4"/>
      <c r="AI36" s="4"/>
      <c r="AJ36" s="4"/>
      <c r="AK36" s="4"/>
      <c r="AL36" s="4"/>
      <c r="AM36" s="4"/>
      <c r="AN36" s="4"/>
      <c r="AO36" s="4"/>
      <c r="AP36" s="4"/>
      <c r="AQ36" s="4"/>
      <c r="AR36" s="4"/>
      <c r="AS36" s="4"/>
      <c r="AT36" s="4"/>
      <c r="AU36" s="4"/>
      <c r="AV36" s="4"/>
      <c r="AW36" s="4"/>
      <c r="AX36" s="4"/>
      <c r="AY36" s="4"/>
    </row>
    <row r="37" spans="1:55" ht="29.25" customHeight="1">
      <c r="A37" s="818" t="s">
        <v>226</v>
      </c>
      <c r="B37" s="819"/>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20"/>
      <c r="AM37" s="643" t="s">
        <v>4</v>
      </c>
      <c r="AN37" s="644"/>
      <c r="AO37" s="644"/>
      <c r="AP37" s="644"/>
      <c r="AQ37" s="644"/>
      <c r="AR37" s="644"/>
      <c r="AS37" s="645"/>
      <c r="AT37" s="44"/>
      <c r="AU37" s="44"/>
      <c r="AV37" s="44"/>
      <c r="AW37" s="4"/>
      <c r="AX37" s="4"/>
      <c r="AY37" s="4"/>
    </row>
    <row r="38" spans="1:55" ht="14.25" customHeight="1" thickBot="1">
      <c r="A38" s="30"/>
      <c r="B38" s="30"/>
      <c r="C38" s="30"/>
      <c r="D38" s="31"/>
      <c r="E38" s="31"/>
      <c r="F38" s="31"/>
      <c r="G38" s="31"/>
      <c r="H38" s="31"/>
      <c r="I38" s="31"/>
      <c r="J38" s="31"/>
      <c r="K38" s="31"/>
      <c r="L38" s="31"/>
      <c r="M38" s="31"/>
      <c r="N38" s="31"/>
      <c r="O38" s="31"/>
      <c r="P38" s="31"/>
      <c r="Q38" s="4"/>
      <c r="R38" s="4"/>
      <c r="S38" s="4"/>
      <c r="T38" s="4"/>
      <c r="U38" s="31"/>
      <c r="V38" s="31"/>
      <c r="W38" s="4"/>
      <c r="X38" s="4"/>
      <c r="Y38" s="4"/>
      <c r="Z38" s="4"/>
      <c r="AA38" s="4"/>
      <c r="AB38" s="4"/>
      <c r="AC38" s="4"/>
      <c r="AD38" s="4"/>
      <c r="AE38" s="4"/>
      <c r="AF38" s="4"/>
      <c r="AG38" s="4"/>
      <c r="AH38" s="4"/>
      <c r="AI38" s="4"/>
      <c r="AJ38" s="4"/>
      <c r="AK38" s="4"/>
      <c r="AL38" s="4"/>
      <c r="AM38" s="4"/>
      <c r="AN38" s="4"/>
      <c r="AO38" s="4"/>
      <c r="AP38" s="4"/>
      <c r="AQ38" s="4"/>
      <c r="AR38" s="4"/>
      <c r="AS38" s="4"/>
      <c r="AT38" s="4"/>
    </row>
    <row r="39" spans="1:55" ht="18.75" customHeight="1">
      <c r="A39" s="733" t="s">
        <v>83</v>
      </c>
      <c r="B39" s="734"/>
      <c r="C39" s="734"/>
      <c r="D39" s="738"/>
      <c r="E39" s="658" t="s">
        <v>199</v>
      </c>
      <c r="F39" s="659"/>
      <c r="G39" s="659"/>
      <c r="H39" s="659"/>
      <c r="I39" s="660"/>
      <c r="J39" s="658" t="s">
        <v>10</v>
      </c>
      <c r="K39" s="659"/>
      <c r="L39" s="659"/>
      <c r="M39" s="659"/>
      <c r="N39" s="659"/>
      <c r="O39" s="659"/>
      <c r="P39" s="659"/>
      <c r="Q39" s="659"/>
      <c r="R39" s="660"/>
      <c r="S39" s="658" t="s">
        <v>135</v>
      </c>
      <c r="T39" s="659"/>
      <c r="U39" s="659"/>
      <c r="V39" s="659"/>
      <c r="W39" s="659"/>
      <c r="X39" s="659"/>
      <c r="Y39" s="659"/>
      <c r="Z39" s="659"/>
      <c r="AA39" s="659"/>
      <c r="AB39" s="659"/>
      <c r="AC39" s="659"/>
      <c r="AD39" s="659"/>
      <c r="AE39" s="659"/>
      <c r="AF39" s="659"/>
      <c r="AG39" s="659"/>
      <c r="AH39" s="659"/>
      <c r="AI39" s="659"/>
      <c r="AJ39" s="660"/>
      <c r="AK39" s="778" t="s">
        <v>136</v>
      </c>
      <c r="AL39" s="779"/>
      <c r="AM39" s="782" t="s">
        <v>31</v>
      </c>
      <c r="AN39" s="783"/>
      <c r="AO39" s="783"/>
      <c r="AP39" s="783"/>
      <c r="AQ39" s="783"/>
      <c r="AR39" s="783"/>
      <c r="AS39" s="784"/>
      <c r="AT39" s="756" t="s">
        <v>29</v>
      </c>
      <c r="AU39" s="757"/>
      <c r="AV39" s="758"/>
      <c r="AW39" s="658" t="s">
        <v>98</v>
      </c>
      <c r="AX39" s="659"/>
      <c r="AY39" s="660"/>
      <c r="AZ39" s="744" t="s">
        <v>30</v>
      </c>
      <c r="BA39" s="745"/>
      <c r="BB39" s="745"/>
      <c r="BC39" s="746"/>
    </row>
    <row r="40" spans="1:55" ht="28.5" customHeight="1" thickBot="1">
      <c r="A40" s="735"/>
      <c r="B40" s="736"/>
      <c r="C40" s="736"/>
      <c r="D40" s="740"/>
      <c r="E40" s="661"/>
      <c r="F40" s="662"/>
      <c r="G40" s="662"/>
      <c r="H40" s="662"/>
      <c r="I40" s="663"/>
      <c r="J40" s="661"/>
      <c r="K40" s="662"/>
      <c r="L40" s="662"/>
      <c r="M40" s="662"/>
      <c r="N40" s="662"/>
      <c r="O40" s="662"/>
      <c r="P40" s="662"/>
      <c r="Q40" s="662"/>
      <c r="R40" s="663"/>
      <c r="S40" s="661"/>
      <c r="T40" s="662"/>
      <c r="U40" s="662"/>
      <c r="V40" s="662"/>
      <c r="W40" s="662"/>
      <c r="X40" s="662"/>
      <c r="Y40" s="662"/>
      <c r="Z40" s="662"/>
      <c r="AA40" s="662"/>
      <c r="AB40" s="662"/>
      <c r="AC40" s="662"/>
      <c r="AD40" s="662"/>
      <c r="AE40" s="662"/>
      <c r="AF40" s="662"/>
      <c r="AG40" s="662"/>
      <c r="AH40" s="662"/>
      <c r="AI40" s="662"/>
      <c r="AJ40" s="663"/>
      <c r="AK40" s="780"/>
      <c r="AL40" s="781"/>
      <c r="AM40" s="785" t="s">
        <v>17</v>
      </c>
      <c r="AN40" s="717"/>
      <c r="AO40" s="717"/>
      <c r="AP40" s="253" t="s">
        <v>137</v>
      </c>
      <c r="AQ40" s="717" t="s">
        <v>19</v>
      </c>
      <c r="AR40" s="717"/>
      <c r="AS40" s="718"/>
      <c r="AT40" s="759"/>
      <c r="AU40" s="760"/>
      <c r="AV40" s="761"/>
      <c r="AW40" s="661"/>
      <c r="AX40" s="662"/>
      <c r="AY40" s="663"/>
      <c r="AZ40" s="747"/>
      <c r="BA40" s="748"/>
      <c r="BB40" s="748"/>
      <c r="BC40" s="749"/>
    </row>
    <row r="41" spans="1:55" s="32" customFormat="1" ht="30" customHeight="1" thickTop="1">
      <c r="A41" s="728"/>
      <c r="B41" s="729"/>
      <c r="C41" s="729"/>
      <c r="D41" s="823"/>
      <c r="E41" s="637"/>
      <c r="F41" s="638"/>
      <c r="G41" s="638"/>
      <c r="H41" s="638"/>
      <c r="I41" s="639"/>
      <c r="J41" s="640"/>
      <c r="K41" s="641"/>
      <c r="L41" s="641"/>
      <c r="M41" s="641"/>
      <c r="N41" s="641"/>
      <c r="O41" s="641"/>
      <c r="P41" s="641"/>
      <c r="Q41" s="641"/>
      <c r="R41" s="642"/>
      <c r="S41" s="640"/>
      <c r="T41" s="641"/>
      <c r="U41" s="641"/>
      <c r="V41" s="641"/>
      <c r="W41" s="641"/>
      <c r="X41" s="641"/>
      <c r="Y41" s="641"/>
      <c r="Z41" s="641"/>
      <c r="AA41" s="641"/>
      <c r="AB41" s="641"/>
      <c r="AC41" s="641"/>
      <c r="AD41" s="641"/>
      <c r="AE41" s="641"/>
      <c r="AF41" s="641"/>
      <c r="AG41" s="641"/>
      <c r="AH41" s="641"/>
      <c r="AI41" s="641"/>
      <c r="AJ41" s="642"/>
      <c r="AK41" s="632" t="str">
        <f>IF(E41="","",IF(AND(LEFT(E41,1)&amp;RIGHT(E41,1)&lt;&gt;"W6"),"err",LEFT(E41,1)&amp;RIGHT(E41,1)))</f>
        <v/>
      </c>
      <c r="AL41" s="633"/>
      <c r="AM41" s="634"/>
      <c r="AN41" s="635"/>
      <c r="AO41" s="635"/>
      <c r="AP41" s="234" t="s">
        <v>137</v>
      </c>
      <c r="AQ41" s="635"/>
      <c r="AR41" s="635"/>
      <c r="AS41" s="636"/>
      <c r="AT41" s="765" t="str">
        <f t="shared" ref="AT41:AT55" si="3">IF(AND(AM41&lt;&gt;"",AQ41&lt;&gt;""),ROUNDDOWN(AM41*AQ41/1000000,2),"")</f>
        <v/>
      </c>
      <c r="AU41" s="766"/>
      <c r="AV41" s="767"/>
      <c r="AW41" s="730"/>
      <c r="AX41" s="731"/>
      <c r="AY41" s="732"/>
      <c r="AZ41" s="762" t="str">
        <f t="shared" ref="AZ41:AZ55" si="4">IF(AT41&lt;&gt;"",AW41*AT41,"")</f>
        <v/>
      </c>
      <c r="BA41" s="763"/>
      <c r="BB41" s="763"/>
      <c r="BC41" s="764"/>
    </row>
    <row r="42" spans="1:55" s="32" customFormat="1" ht="30" customHeight="1">
      <c r="A42" s="608"/>
      <c r="B42" s="609"/>
      <c r="C42" s="609"/>
      <c r="D42" s="610"/>
      <c r="E42" s="618"/>
      <c r="F42" s="619"/>
      <c r="G42" s="619"/>
      <c r="H42" s="619"/>
      <c r="I42" s="620"/>
      <c r="J42" s="611"/>
      <c r="K42" s="612"/>
      <c r="L42" s="612"/>
      <c r="M42" s="612"/>
      <c r="N42" s="612"/>
      <c r="O42" s="612"/>
      <c r="P42" s="612"/>
      <c r="Q42" s="612"/>
      <c r="R42" s="613"/>
      <c r="S42" s="611"/>
      <c r="T42" s="612"/>
      <c r="U42" s="612"/>
      <c r="V42" s="612"/>
      <c r="W42" s="612"/>
      <c r="X42" s="612"/>
      <c r="Y42" s="612"/>
      <c r="Z42" s="612"/>
      <c r="AA42" s="612"/>
      <c r="AB42" s="612"/>
      <c r="AC42" s="612"/>
      <c r="AD42" s="612"/>
      <c r="AE42" s="612"/>
      <c r="AF42" s="612"/>
      <c r="AG42" s="612"/>
      <c r="AH42" s="612"/>
      <c r="AI42" s="612"/>
      <c r="AJ42" s="613"/>
      <c r="AK42" s="647" t="str">
        <f t="shared" ref="AK42:AK55" si="5">IF(E42="","",IF(AND(LEFT(E42,1)&amp;RIGHT(E42,1)&lt;&gt;"W6"),"err",LEFT(E42,1)&amp;RIGHT(E42,1)))</f>
        <v/>
      </c>
      <c r="AL42" s="648"/>
      <c r="AM42" s="649"/>
      <c r="AN42" s="650"/>
      <c r="AO42" s="650"/>
      <c r="AP42" s="235" t="s">
        <v>137</v>
      </c>
      <c r="AQ42" s="650"/>
      <c r="AR42" s="650"/>
      <c r="AS42" s="651"/>
      <c r="AT42" s="652" t="str">
        <f t="shared" si="3"/>
        <v/>
      </c>
      <c r="AU42" s="653"/>
      <c r="AV42" s="654"/>
      <c r="AW42" s="655"/>
      <c r="AX42" s="656"/>
      <c r="AY42" s="657"/>
      <c r="AZ42" s="694" t="str">
        <f t="shared" si="4"/>
        <v/>
      </c>
      <c r="BA42" s="695"/>
      <c r="BB42" s="695"/>
      <c r="BC42" s="696"/>
    </row>
    <row r="43" spans="1:55" s="32" customFormat="1" ht="30" customHeight="1">
      <c r="A43" s="608"/>
      <c r="B43" s="609"/>
      <c r="C43" s="609"/>
      <c r="D43" s="610"/>
      <c r="E43" s="618"/>
      <c r="F43" s="619"/>
      <c r="G43" s="619"/>
      <c r="H43" s="619"/>
      <c r="I43" s="620"/>
      <c r="J43" s="611"/>
      <c r="K43" s="612"/>
      <c r="L43" s="612"/>
      <c r="M43" s="612"/>
      <c r="N43" s="612"/>
      <c r="O43" s="612"/>
      <c r="P43" s="612"/>
      <c r="Q43" s="612"/>
      <c r="R43" s="613"/>
      <c r="S43" s="611"/>
      <c r="T43" s="612"/>
      <c r="U43" s="612"/>
      <c r="V43" s="612"/>
      <c r="W43" s="612"/>
      <c r="X43" s="612"/>
      <c r="Y43" s="612"/>
      <c r="Z43" s="612"/>
      <c r="AA43" s="612"/>
      <c r="AB43" s="612"/>
      <c r="AC43" s="612"/>
      <c r="AD43" s="612"/>
      <c r="AE43" s="612"/>
      <c r="AF43" s="612"/>
      <c r="AG43" s="612"/>
      <c r="AH43" s="612"/>
      <c r="AI43" s="612"/>
      <c r="AJ43" s="613"/>
      <c r="AK43" s="647" t="str">
        <f t="shared" si="5"/>
        <v/>
      </c>
      <c r="AL43" s="648"/>
      <c r="AM43" s="649"/>
      <c r="AN43" s="650"/>
      <c r="AO43" s="650"/>
      <c r="AP43" s="235" t="s">
        <v>137</v>
      </c>
      <c r="AQ43" s="650"/>
      <c r="AR43" s="650"/>
      <c r="AS43" s="651"/>
      <c r="AT43" s="652" t="str">
        <f t="shared" si="3"/>
        <v/>
      </c>
      <c r="AU43" s="653"/>
      <c r="AV43" s="654"/>
      <c r="AW43" s="655"/>
      <c r="AX43" s="656"/>
      <c r="AY43" s="657"/>
      <c r="AZ43" s="694" t="str">
        <f t="shared" si="4"/>
        <v/>
      </c>
      <c r="BA43" s="695"/>
      <c r="BB43" s="695"/>
      <c r="BC43" s="696"/>
    </row>
    <row r="44" spans="1:55" s="32" customFormat="1" ht="30" customHeight="1">
      <c r="A44" s="608"/>
      <c r="B44" s="609"/>
      <c r="C44" s="609"/>
      <c r="D44" s="610"/>
      <c r="E44" s="618"/>
      <c r="F44" s="619"/>
      <c r="G44" s="619"/>
      <c r="H44" s="619"/>
      <c r="I44" s="620"/>
      <c r="J44" s="611"/>
      <c r="K44" s="612"/>
      <c r="L44" s="612"/>
      <c r="M44" s="612"/>
      <c r="N44" s="612"/>
      <c r="O44" s="612"/>
      <c r="P44" s="612"/>
      <c r="Q44" s="612"/>
      <c r="R44" s="613"/>
      <c r="S44" s="611"/>
      <c r="T44" s="612"/>
      <c r="U44" s="612"/>
      <c r="V44" s="612"/>
      <c r="W44" s="612"/>
      <c r="X44" s="612"/>
      <c r="Y44" s="612"/>
      <c r="Z44" s="612"/>
      <c r="AA44" s="612"/>
      <c r="AB44" s="612"/>
      <c r="AC44" s="612"/>
      <c r="AD44" s="612"/>
      <c r="AE44" s="612"/>
      <c r="AF44" s="612"/>
      <c r="AG44" s="612"/>
      <c r="AH44" s="612"/>
      <c r="AI44" s="612"/>
      <c r="AJ44" s="613"/>
      <c r="AK44" s="647" t="str">
        <f t="shared" si="5"/>
        <v/>
      </c>
      <c r="AL44" s="648"/>
      <c r="AM44" s="649"/>
      <c r="AN44" s="650"/>
      <c r="AO44" s="650"/>
      <c r="AP44" s="235" t="s">
        <v>137</v>
      </c>
      <c r="AQ44" s="650"/>
      <c r="AR44" s="650"/>
      <c r="AS44" s="651"/>
      <c r="AT44" s="652" t="str">
        <f t="shared" si="3"/>
        <v/>
      </c>
      <c r="AU44" s="653"/>
      <c r="AV44" s="654"/>
      <c r="AW44" s="655"/>
      <c r="AX44" s="656"/>
      <c r="AY44" s="657"/>
      <c r="AZ44" s="694" t="str">
        <f t="shared" si="4"/>
        <v/>
      </c>
      <c r="BA44" s="695"/>
      <c r="BB44" s="695"/>
      <c r="BC44" s="696"/>
    </row>
    <row r="45" spans="1:55" s="32" customFormat="1" ht="30" customHeight="1">
      <c r="A45" s="608"/>
      <c r="B45" s="609"/>
      <c r="C45" s="609"/>
      <c r="D45" s="610"/>
      <c r="E45" s="618"/>
      <c r="F45" s="619"/>
      <c r="G45" s="619"/>
      <c r="H45" s="619"/>
      <c r="I45" s="620"/>
      <c r="J45" s="611"/>
      <c r="K45" s="612"/>
      <c r="L45" s="612"/>
      <c r="M45" s="612"/>
      <c r="N45" s="612"/>
      <c r="O45" s="612"/>
      <c r="P45" s="612"/>
      <c r="Q45" s="612"/>
      <c r="R45" s="613"/>
      <c r="S45" s="611"/>
      <c r="T45" s="612"/>
      <c r="U45" s="612"/>
      <c r="V45" s="612"/>
      <c r="W45" s="612"/>
      <c r="X45" s="612"/>
      <c r="Y45" s="612"/>
      <c r="Z45" s="612"/>
      <c r="AA45" s="612"/>
      <c r="AB45" s="612"/>
      <c r="AC45" s="612"/>
      <c r="AD45" s="612"/>
      <c r="AE45" s="612"/>
      <c r="AF45" s="612"/>
      <c r="AG45" s="612"/>
      <c r="AH45" s="612"/>
      <c r="AI45" s="612"/>
      <c r="AJ45" s="613"/>
      <c r="AK45" s="647" t="str">
        <f t="shared" si="5"/>
        <v/>
      </c>
      <c r="AL45" s="648"/>
      <c r="AM45" s="649"/>
      <c r="AN45" s="650"/>
      <c r="AO45" s="650"/>
      <c r="AP45" s="235" t="s">
        <v>137</v>
      </c>
      <c r="AQ45" s="650"/>
      <c r="AR45" s="650"/>
      <c r="AS45" s="651"/>
      <c r="AT45" s="652" t="str">
        <f t="shared" si="3"/>
        <v/>
      </c>
      <c r="AU45" s="653"/>
      <c r="AV45" s="654"/>
      <c r="AW45" s="655"/>
      <c r="AX45" s="656"/>
      <c r="AY45" s="657"/>
      <c r="AZ45" s="753" t="str">
        <f t="shared" si="4"/>
        <v/>
      </c>
      <c r="BA45" s="754"/>
      <c r="BB45" s="754"/>
      <c r="BC45" s="755"/>
    </row>
    <row r="46" spans="1:55" s="32" customFormat="1" ht="30" customHeight="1">
      <c r="A46" s="608"/>
      <c r="B46" s="609"/>
      <c r="C46" s="609"/>
      <c r="D46" s="610"/>
      <c r="E46" s="618"/>
      <c r="F46" s="619"/>
      <c r="G46" s="619"/>
      <c r="H46" s="619"/>
      <c r="I46" s="620"/>
      <c r="J46" s="611"/>
      <c r="K46" s="612"/>
      <c r="L46" s="612"/>
      <c r="M46" s="612"/>
      <c r="N46" s="612"/>
      <c r="O46" s="612"/>
      <c r="P46" s="612"/>
      <c r="Q46" s="612"/>
      <c r="R46" s="613"/>
      <c r="S46" s="611"/>
      <c r="T46" s="612"/>
      <c r="U46" s="612"/>
      <c r="V46" s="612"/>
      <c r="W46" s="612"/>
      <c r="X46" s="612"/>
      <c r="Y46" s="612"/>
      <c r="Z46" s="612"/>
      <c r="AA46" s="612"/>
      <c r="AB46" s="612"/>
      <c r="AC46" s="612"/>
      <c r="AD46" s="612"/>
      <c r="AE46" s="612"/>
      <c r="AF46" s="612"/>
      <c r="AG46" s="612"/>
      <c r="AH46" s="612"/>
      <c r="AI46" s="612"/>
      <c r="AJ46" s="613"/>
      <c r="AK46" s="647" t="str">
        <f t="shared" si="5"/>
        <v/>
      </c>
      <c r="AL46" s="648"/>
      <c r="AM46" s="649"/>
      <c r="AN46" s="650"/>
      <c r="AO46" s="650"/>
      <c r="AP46" s="235" t="s">
        <v>137</v>
      </c>
      <c r="AQ46" s="650"/>
      <c r="AR46" s="650"/>
      <c r="AS46" s="651"/>
      <c r="AT46" s="652" t="str">
        <f t="shared" si="3"/>
        <v/>
      </c>
      <c r="AU46" s="653"/>
      <c r="AV46" s="654"/>
      <c r="AW46" s="655"/>
      <c r="AX46" s="656"/>
      <c r="AY46" s="657"/>
      <c r="AZ46" s="753" t="str">
        <f t="shared" si="4"/>
        <v/>
      </c>
      <c r="BA46" s="754"/>
      <c r="BB46" s="754"/>
      <c r="BC46" s="755"/>
    </row>
    <row r="47" spans="1:55" s="32" customFormat="1" ht="30" customHeight="1">
      <c r="A47" s="608"/>
      <c r="B47" s="609"/>
      <c r="C47" s="609"/>
      <c r="D47" s="610"/>
      <c r="E47" s="618"/>
      <c r="F47" s="619"/>
      <c r="G47" s="619"/>
      <c r="H47" s="619"/>
      <c r="I47" s="620"/>
      <c r="J47" s="611"/>
      <c r="K47" s="612"/>
      <c r="L47" s="612"/>
      <c r="M47" s="612"/>
      <c r="N47" s="612"/>
      <c r="O47" s="612"/>
      <c r="P47" s="612"/>
      <c r="Q47" s="612"/>
      <c r="R47" s="613"/>
      <c r="S47" s="611"/>
      <c r="T47" s="612"/>
      <c r="U47" s="612"/>
      <c r="V47" s="612"/>
      <c r="W47" s="612"/>
      <c r="X47" s="612"/>
      <c r="Y47" s="612"/>
      <c r="Z47" s="612"/>
      <c r="AA47" s="612"/>
      <c r="AB47" s="612"/>
      <c r="AC47" s="612"/>
      <c r="AD47" s="612"/>
      <c r="AE47" s="612"/>
      <c r="AF47" s="612"/>
      <c r="AG47" s="612"/>
      <c r="AH47" s="612"/>
      <c r="AI47" s="612"/>
      <c r="AJ47" s="613"/>
      <c r="AK47" s="647" t="str">
        <f t="shared" si="5"/>
        <v/>
      </c>
      <c r="AL47" s="648"/>
      <c r="AM47" s="649"/>
      <c r="AN47" s="650"/>
      <c r="AO47" s="650"/>
      <c r="AP47" s="235" t="s">
        <v>137</v>
      </c>
      <c r="AQ47" s="650"/>
      <c r="AR47" s="650"/>
      <c r="AS47" s="651"/>
      <c r="AT47" s="652" t="str">
        <f t="shared" si="3"/>
        <v/>
      </c>
      <c r="AU47" s="653"/>
      <c r="AV47" s="654"/>
      <c r="AW47" s="655"/>
      <c r="AX47" s="656"/>
      <c r="AY47" s="657"/>
      <c r="AZ47" s="753" t="str">
        <f t="shared" si="4"/>
        <v/>
      </c>
      <c r="BA47" s="754"/>
      <c r="BB47" s="754"/>
      <c r="BC47" s="755"/>
    </row>
    <row r="48" spans="1:55" s="32" customFormat="1" ht="30" customHeight="1">
      <c r="A48" s="608"/>
      <c r="B48" s="609"/>
      <c r="C48" s="609"/>
      <c r="D48" s="610"/>
      <c r="E48" s="618"/>
      <c r="F48" s="619"/>
      <c r="G48" s="619"/>
      <c r="H48" s="619"/>
      <c r="I48" s="620"/>
      <c r="J48" s="611"/>
      <c r="K48" s="612"/>
      <c r="L48" s="612"/>
      <c r="M48" s="612"/>
      <c r="N48" s="612"/>
      <c r="O48" s="612"/>
      <c r="P48" s="612"/>
      <c r="Q48" s="612"/>
      <c r="R48" s="613"/>
      <c r="S48" s="611"/>
      <c r="T48" s="612"/>
      <c r="U48" s="612"/>
      <c r="V48" s="612"/>
      <c r="W48" s="612"/>
      <c r="X48" s="612"/>
      <c r="Y48" s="612"/>
      <c r="Z48" s="612"/>
      <c r="AA48" s="612"/>
      <c r="AB48" s="612"/>
      <c r="AC48" s="612"/>
      <c r="AD48" s="612"/>
      <c r="AE48" s="612"/>
      <c r="AF48" s="612"/>
      <c r="AG48" s="612"/>
      <c r="AH48" s="612"/>
      <c r="AI48" s="612"/>
      <c r="AJ48" s="613"/>
      <c r="AK48" s="647" t="str">
        <f t="shared" si="5"/>
        <v/>
      </c>
      <c r="AL48" s="648"/>
      <c r="AM48" s="649"/>
      <c r="AN48" s="650"/>
      <c r="AO48" s="650"/>
      <c r="AP48" s="235" t="s">
        <v>137</v>
      </c>
      <c r="AQ48" s="650"/>
      <c r="AR48" s="650"/>
      <c r="AS48" s="651"/>
      <c r="AT48" s="652" t="str">
        <f t="shared" si="3"/>
        <v/>
      </c>
      <c r="AU48" s="653"/>
      <c r="AV48" s="654"/>
      <c r="AW48" s="655"/>
      <c r="AX48" s="656"/>
      <c r="AY48" s="657"/>
      <c r="AZ48" s="753" t="str">
        <f t="shared" si="4"/>
        <v/>
      </c>
      <c r="BA48" s="754"/>
      <c r="BB48" s="754"/>
      <c r="BC48" s="755"/>
    </row>
    <row r="49" spans="1:55" s="32" customFormat="1" ht="30" customHeight="1">
      <c r="A49" s="608"/>
      <c r="B49" s="609"/>
      <c r="C49" s="609"/>
      <c r="D49" s="610"/>
      <c r="E49" s="618"/>
      <c r="F49" s="619"/>
      <c r="G49" s="619"/>
      <c r="H49" s="619"/>
      <c r="I49" s="620"/>
      <c r="J49" s="611"/>
      <c r="K49" s="612"/>
      <c r="L49" s="612"/>
      <c r="M49" s="612"/>
      <c r="N49" s="612"/>
      <c r="O49" s="612"/>
      <c r="P49" s="612"/>
      <c r="Q49" s="612"/>
      <c r="R49" s="613"/>
      <c r="S49" s="611"/>
      <c r="T49" s="612"/>
      <c r="U49" s="612"/>
      <c r="V49" s="612"/>
      <c r="W49" s="612"/>
      <c r="X49" s="612"/>
      <c r="Y49" s="612"/>
      <c r="Z49" s="612"/>
      <c r="AA49" s="612"/>
      <c r="AB49" s="612"/>
      <c r="AC49" s="612"/>
      <c r="AD49" s="612"/>
      <c r="AE49" s="612"/>
      <c r="AF49" s="612"/>
      <c r="AG49" s="612"/>
      <c r="AH49" s="612"/>
      <c r="AI49" s="612"/>
      <c r="AJ49" s="613"/>
      <c r="AK49" s="647" t="str">
        <f t="shared" si="5"/>
        <v/>
      </c>
      <c r="AL49" s="648"/>
      <c r="AM49" s="649"/>
      <c r="AN49" s="650"/>
      <c r="AO49" s="650"/>
      <c r="AP49" s="235" t="s">
        <v>137</v>
      </c>
      <c r="AQ49" s="650"/>
      <c r="AR49" s="650"/>
      <c r="AS49" s="651"/>
      <c r="AT49" s="652" t="str">
        <f t="shared" si="3"/>
        <v/>
      </c>
      <c r="AU49" s="653"/>
      <c r="AV49" s="654"/>
      <c r="AW49" s="655"/>
      <c r="AX49" s="656"/>
      <c r="AY49" s="657"/>
      <c r="AZ49" s="694" t="str">
        <f t="shared" si="4"/>
        <v/>
      </c>
      <c r="BA49" s="695"/>
      <c r="BB49" s="695"/>
      <c r="BC49" s="696"/>
    </row>
    <row r="50" spans="1:55" s="32" customFormat="1" ht="30" customHeight="1">
      <c r="A50" s="608"/>
      <c r="B50" s="609"/>
      <c r="C50" s="609"/>
      <c r="D50" s="610"/>
      <c r="E50" s="618"/>
      <c r="F50" s="619"/>
      <c r="G50" s="619"/>
      <c r="H50" s="619"/>
      <c r="I50" s="620"/>
      <c r="J50" s="611"/>
      <c r="K50" s="612"/>
      <c r="L50" s="612"/>
      <c r="M50" s="612"/>
      <c r="N50" s="612"/>
      <c r="O50" s="612"/>
      <c r="P50" s="612"/>
      <c r="Q50" s="612"/>
      <c r="R50" s="613"/>
      <c r="S50" s="611"/>
      <c r="T50" s="612"/>
      <c r="U50" s="612"/>
      <c r="V50" s="612"/>
      <c r="W50" s="612"/>
      <c r="X50" s="612"/>
      <c r="Y50" s="612"/>
      <c r="Z50" s="612"/>
      <c r="AA50" s="612"/>
      <c r="AB50" s="612"/>
      <c r="AC50" s="612"/>
      <c r="AD50" s="612"/>
      <c r="AE50" s="612"/>
      <c r="AF50" s="612"/>
      <c r="AG50" s="612"/>
      <c r="AH50" s="612"/>
      <c r="AI50" s="612"/>
      <c r="AJ50" s="613"/>
      <c r="AK50" s="647" t="str">
        <f t="shared" si="5"/>
        <v/>
      </c>
      <c r="AL50" s="648"/>
      <c r="AM50" s="649"/>
      <c r="AN50" s="650"/>
      <c r="AO50" s="650"/>
      <c r="AP50" s="235" t="s">
        <v>137</v>
      </c>
      <c r="AQ50" s="650"/>
      <c r="AR50" s="650"/>
      <c r="AS50" s="651"/>
      <c r="AT50" s="652" t="str">
        <f t="shared" si="3"/>
        <v/>
      </c>
      <c r="AU50" s="653"/>
      <c r="AV50" s="654"/>
      <c r="AW50" s="655"/>
      <c r="AX50" s="656"/>
      <c r="AY50" s="657"/>
      <c r="AZ50" s="694" t="str">
        <f t="shared" si="4"/>
        <v/>
      </c>
      <c r="BA50" s="695"/>
      <c r="BB50" s="695"/>
      <c r="BC50" s="696"/>
    </row>
    <row r="51" spans="1:55" s="32" customFormat="1" ht="30" customHeight="1">
      <c r="A51" s="608"/>
      <c r="B51" s="609"/>
      <c r="C51" s="609"/>
      <c r="D51" s="610"/>
      <c r="E51" s="618"/>
      <c r="F51" s="619"/>
      <c r="G51" s="619"/>
      <c r="H51" s="619"/>
      <c r="I51" s="620"/>
      <c r="J51" s="611"/>
      <c r="K51" s="612"/>
      <c r="L51" s="612"/>
      <c r="M51" s="612"/>
      <c r="N51" s="612"/>
      <c r="O51" s="612"/>
      <c r="P51" s="612"/>
      <c r="Q51" s="612"/>
      <c r="R51" s="613"/>
      <c r="S51" s="611"/>
      <c r="T51" s="612"/>
      <c r="U51" s="612"/>
      <c r="V51" s="612"/>
      <c r="W51" s="612"/>
      <c r="X51" s="612"/>
      <c r="Y51" s="612"/>
      <c r="Z51" s="612"/>
      <c r="AA51" s="612"/>
      <c r="AB51" s="612"/>
      <c r="AC51" s="612"/>
      <c r="AD51" s="612"/>
      <c r="AE51" s="612"/>
      <c r="AF51" s="612"/>
      <c r="AG51" s="612"/>
      <c r="AH51" s="612"/>
      <c r="AI51" s="612"/>
      <c r="AJ51" s="613"/>
      <c r="AK51" s="647" t="str">
        <f t="shared" si="5"/>
        <v/>
      </c>
      <c r="AL51" s="648"/>
      <c r="AM51" s="649"/>
      <c r="AN51" s="650"/>
      <c r="AO51" s="650"/>
      <c r="AP51" s="235" t="s">
        <v>137</v>
      </c>
      <c r="AQ51" s="650"/>
      <c r="AR51" s="650"/>
      <c r="AS51" s="651"/>
      <c r="AT51" s="652" t="str">
        <f t="shared" si="3"/>
        <v/>
      </c>
      <c r="AU51" s="653"/>
      <c r="AV51" s="654"/>
      <c r="AW51" s="655"/>
      <c r="AX51" s="656"/>
      <c r="AY51" s="657"/>
      <c r="AZ51" s="694" t="str">
        <f t="shared" si="4"/>
        <v/>
      </c>
      <c r="BA51" s="695"/>
      <c r="BB51" s="695"/>
      <c r="BC51" s="696"/>
    </row>
    <row r="52" spans="1:55" s="32" customFormat="1" ht="30" customHeight="1">
      <c r="A52" s="608"/>
      <c r="B52" s="609"/>
      <c r="C52" s="609"/>
      <c r="D52" s="610"/>
      <c r="E52" s="618"/>
      <c r="F52" s="619"/>
      <c r="G52" s="619"/>
      <c r="H52" s="619"/>
      <c r="I52" s="620"/>
      <c r="J52" s="611"/>
      <c r="K52" s="612"/>
      <c r="L52" s="612"/>
      <c r="M52" s="612"/>
      <c r="N52" s="612"/>
      <c r="O52" s="612"/>
      <c r="P52" s="612"/>
      <c r="Q52" s="612"/>
      <c r="R52" s="613"/>
      <c r="S52" s="611"/>
      <c r="T52" s="612"/>
      <c r="U52" s="612"/>
      <c r="V52" s="612"/>
      <c r="W52" s="612"/>
      <c r="X52" s="612"/>
      <c r="Y52" s="612"/>
      <c r="Z52" s="612"/>
      <c r="AA52" s="612"/>
      <c r="AB52" s="612"/>
      <c r="AC52" s="612"/>
      <c r="AD52" s="612"/>
      <c r="AE52" s="612"/>
      <c r="AF52" s="612"/>
      <c r="AG52" s="612"/>
      <c r="AH52" s="612"/>
      <c r="AI52" s="612"/>
      <c r="AJ52" s="613"/>
      <c r="AK52" s="647" t="str">
        <f t="shared" si="5"/>
        <v/>
      </c>
      <c r="AL52" s="648"/>
      <c r="AM52" s="649"/>
      <c r="AN52" s="650"/>
      <c r="AO52" s="650"/>
      <c r="AP52" s="235" t="s">
        <v>137</v>
      </c>
      <c r="AQ52" s="650"/>
      <c r="AR52" s="650"/>
      <c r="AS52" s="651"/>
      <c r="AT52" s="652" t="str">
        <f t="shared" si="3"/>
        <v/>
      </c>
      <c r="AU52" s="653"/>
      <c r="AV52" s="654"/>
      <c r="AW52" s="655"/>
      <c r="AX52" s="656"/>
      <c r="AY52" s="657"/>
      <c r="AZ52" s="694" t="str">
        <f t="shared" si="4"/>
        <v/>
      </c>
      <c r="BA52" s="695"/>
      <c r="BB52" s="695"/>
      <c r="BC52" s="696"/>
    </row>
    <row r="53" spans="1:55" s="32" customFormat="1" ht="30" customHeight="1">
      <c r="A53" s="608"/>
      <c r="B53" s="609"/>
      <c r="C53" s="609"/>
      <c r="D53" s="610"/>
      <c r="E53" s="618"/>
      <c r="F53" s="619"/>
      <c r="G53" s="619"/>
      <c r="H53" s="619"/>
      <c r="I53" s="620"/>
      <c r="J53" s="611"/>
      <c r="K53" s="612"/>
      <c r="L53" s="612"/>
      <c r="M53" s="612"/>
      <c r="N53" s="612"/>
      <c r="O53" s="612"/>
      <c r="P53" s="612"/>
      <c r="Q53" s="612"/>
      <c r="R53" s="613"/>
      <c r="S53" s="611"/>
      <c r="T53" s="612"/>
      <c r="U53" s="612"/>
      <c r="V53" s="612"/>
      <c r="W53" s="612"/>
      <c r="X53" s="612"/>
      <c r="Y53" s="612"/>
      <c r="Z53" s="612"/>
      <c r="AA53" s="612"/>
      <c r="AB53" s="612"/>
      <c r="AC53" s="612"/>
      <c r="AD53" s="612"/>
      <c r="AE53" s="612"/>
      <c r="AF53" s="612"/>
      <c r="AG53" s="612"/>
      <c r="AH53" s="612"/>
      <c r="AI53" s="612"/>
      <c r="AJ53" s="613"/>
      <c r="AK53" s="647" t="str">
        <f t="shared" si="5"/>
        <v/>
      </c>
      <c r="AL53" s="648"/>
      <c r="AM53" s="649"/>
      <c r="AN53" s="650"/>
      <c r="AO53" s="650"/>
      <c r="AP53" s="235" t="s">
        <v>137</v>
      </c>
      <c r="AQ53" s="650"/>
      <c r="AR53" s="650"/>
      <c r="AS53" s="651"/>
      <c r="AT53" s="652" t="str">
        <f t="shared" si="3"/>
        <v/>
      </c>
      <c r="AU53" s="653"/>
      <c r="AV53" s="654"/>
      <c r="AW53" s="655"/>
      <c r="AX53" s="656"/>
      <c r="AY53" s="657"/>
      <c r="AZ53" s="694" t="str">
        <f t="shared" si="4"/>
        <v/>
      </c>
      <c r="BA53" s="695"/>
      <c r="BB53" s="695"/>
      <c r="BC53" s="696"/>
    </row>
    <row r="54" spans="1:55" s="32" customFormat="1" ht="30" customHeight="1">
      <c r="A54" s="608"/>
      <c r="B54" s="609"/>
      <c r="C54" s="609"/>
      <c r="D54" s="610"/>
      <c r="E54" s="618"/>
      <c r="F54" s="619"/>
      <c r="G54" s="619"/>
      <c r="H54" s="619"/>
      <c r="I54" s="620"/>
      <c r="J54" s="611"/>
      <c r="K54" s="612"/>
      <c r="L54" s="612"/>
      <c r="M54" s="612"/>
      <c r="N54" s="612"/>
      <c r="O54" s="612"/>
      <c r="P54" s="612"/>
      <c r="Q54" s="612"/>
      <c r="R54" s="613"/>
      <c r="S54" s="611"/>
      <c r="T54" s="612"/>
      <c r="U54" s="612"/>
      <c r="V54" s="612"/>
      <c r="W54" s="612"/>
      <c r="X54" s="612"/>
      <c r="Y54" s="612"/>
      <c r="Z54" s="612"/>
      <c r="AA54" s="612"/>
      <c r="AB54" s="612"/>
      <c r="AC54" s="612"/>
      <c r="AD54" s="612"/>
      <c r="AE54" s="612"/>
      <c r="AF54" s="612"/>
      <c r="AG54" s="612"/>
      <c r="AH54" s="612"/>
      <c r="AI54" s="612"/>
      <c r="AJ54" s="613"/>
      <c r="AK54" s="647" t="str">
        <f t="shared" si="5"/>
        <v/>
      </c>
      <c r="AL54" s="648"/>
      <c r="AM54" s="649"/>
      <c r="AN54" s="650"/>
      <c r="AO54" s="650"/>
      <c r="AP54" s="235" t="s">
        <v>137</v>
      </c>
      <c r="AQ54" s="650"/>
      <c r="AR54" s="650"/>
      <c r="AS54" s="651"/>
      <c r="AT54" s="652" t="str">
        <f t="shared" si="3"/>
        <v/>
      </c>
      <c r="AU54" s="653"/>
      <c r="AV54" s="654"/>
      <c r="AW54" s="655"/>
      <c r="AX54" s="656"/>
      <c r="AY54" s="657"/>
      <c r="AZ54" s="694" t="str">
        <f t="shared" si="4"/>
        <v/>
      </c>
      <c r="BA54" s="695"/>
      <c r="BB54" s="695"/>
      <c r="BC54" s="696"/>
    </row>
    <row r="55" spans="1:55" s="32" customFormat="1" ht="30" customHeight="1" thickBot="1">
      <c r="A55" s="608"/>
      <c r="B55" s="609"/>
      <c r="C55" s="609"/>
      <c r="D55" s="610"/>
      <c r="E55" s="618"/>
      <c r="F55" s="619"/>
      <c r="G55" s="619"/>
      <c r="H55" s="619"/>
      <c r="I55" s="620"/>
      <c r="J55" s="611"/>
      <c r="K55" s="612"/>
      <c r="L55" s="612"/>
      <c r="M55" s="612"/>
      <c r="N55" s="612"/>
      <c r="O55" s="612"/>
      <c r="P55" s="612"/>
      <c r="Q55" s="612"/>
      <c r="R55" s="613"/>
      <c r="S55" s="611"/>
      <c r="T55" s="612"/>
      <c r="U55" s="612"/>
      <c r="V55" s="612"/>
      <c r="W55" s="612"/>
      <c r="X55" s="612"/>
      <c r="Y55" s="612"/>
      <c r="Z55" s="612"/>
      <c r="AA55" s="612"/>
      <c r="AB55" s="612"/>
      <c r="AC55" s="612"/>
      <c r="AD55" s="612"/>
      <c r="AE55" s="612"/>
      <c r="AF55" s="612"/>
      <c r="AG55" s="612"/>
      <c r="AH55" s="612"/>
      <c r="AI55" s="612"/>
      <c r="AJ55" s="613"/>
      <c r="AK55" s="647" t="str">
        <f t="shared" si="5"/>
        <v/>
      </c>
      <c r="AL55" s="648"/>
      <c r="AM55" s="649"/>
      <c r="AN55" s="650"/>
      <c r="AO55" s="650"/>
      <c r="AP55" s="235" t="s">
        <v>137</v>
      </c>
      <c r="AQ55" s="650"/>
      <c r="AR55" s="650"/>
      <c r="AS55" s="651"/>
      <c r="AT55" s="652" t="str">
        <f t="shared" si="3"/>
        <v/>
      </c>
      <c r="AU55" s="653"/>
      <c r="AV55" s="654"/>
      <c r="AW55" s="655"/>
      <c r="AX55" s="656"/>
      <c r="AY55" s="657"/>
      <c r="AZ55" s="694" t="str">
        <f t="shared" si="4"/>
        <v/>
      </c>
      <c r="BA55" s="695"/>
      <c r="BB55" s="695"/>
      <c r="BC55" s="696"/>
    </row>
    <row r="56" spans="1:55" ht="30" customHeight="1" thickTop="1" thickBot="1">
      <c r="A56" s="629" t="s">
        <v>20</v>
      </c>
      <c r="B56" s="630"/>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0"/>
      <c r="AN56" s="630"/>
      <c r="AO56" s="630"/>
      <c r="AP56" s="630"/>
      <c r="AQ56" s="630"/>
      <c r="AR56" s="630"/>
      <c r="AS56" s="630"/>
      <c r="AT56" s="630"/>
      <c r="AU56" s="630"/>
      <c r="AV56" s="631"/>
      <c r="AW56" s="705">
        <f>SUM(AW41:AY55)</f>
        <v>0</v>
      </c>
      <c r="AX56" s="706"/>
      <c r="AY56" s="707"/>
      <c r="AZ56" s="775">
        <f>SUM(AZ41:BC55)</f>
        <v>0</v>
      </c>
      <c r="BA56" s="776"/>
      <c r="BB56" s="776"/>
      <c r="BC56" s="777"/>
    </row>
    <row r="57" spans="1:55" s="4" customFormat="1"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48"/>
      <c r="AV57" s="48"/>
      <c r="AW57" s="48"/>
      <c r="AX57" s="48"/>
    </row>
    <row r="58" spans="1:55" ht="69"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spans="1:55" ht="31.5" customHeight="1" thickBot="1">
      <c r="A59" s="47" t="s">
        <v>116</v>
      </c>
      <c r="B59" s="47"/>
      <c r="C59" s="120"/>
      <c r="D59" s="120"/>
      <c r="E59" s="120"/>
      <c r="F59" s="120"/>
      <c r="G59" s="120"/>
      <c r="H59" s="120"/>
      <c r="I59" s="120"/>
      <c r="J59" s="120"/>
      <c r="K59" s="120"/>
      <c r="L59" s="120"/>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120"/>
      <c r="AQ59" s="120"/>
      <c r="AR59" s="120"/>
      <c r="AS59" s="120"/>
      <c r="AT59" s="120"/>
      <c r="AU59" s="120"/>
      <c r="AV59" s="39"/>
      <c r="AW59" s="121"/>
      <c r="AX59" s="121"/>
    </row>
    <row r="60" spans="1:55" ht="52.5" customHeight="1" thickBot="1">
      <c r="A60" s="677" t="s">
        <v>84</v>
      </c>
      <c r="B60" s="678"/>
      <c r="C60" s="678"/>
      <c r="D60" s="679"/>
      <c r="E60" s="680" t="s">
        <v>56</v>
      </c>
      <c r="F60" s="678"/>
      <c r="G60" s="678"/>
      <c r="H60" s="678"/>
      <c r="I60" s="681" t="s">
        <v>90</v>
      </c>
      <c r="J60" s="682"/>
      <c r="K60" s="682"/>
      <c r="L60" s="682"/>
      <c r="M60" s="682"/>
      <c r="N60" s="682"/>
      <c r="O60" s="682"/>
      <c r="P60" s="683"/>
      <c r="Q60" s="684" t="s">
        <v>57</v>
      </c>
      <c r="R60" s="685"/>
      <c r="S60" s="686" t="s">
        <v>91</v>
      </c>
      <c r="T60" s="686"/>
      <c r="U60" s="686"/>
      <c r="V60" s="686"/>
      <c r="W60" s="686"/>
      <c r="X60" s="686"/>
      <c r="Y60" s="687"/>
      <c r="Z60" s="681" t="s">
        <v>117</v>
      </c>
      <c r="AA60" s="682"/>
      <c r="AB60" s="682"/>
      <c r="AC60" s="682"/>
      <c r="AD60" s="682"/>
      <c r="AE60" s="682"/>
      <c r="AF60" s="682"/>
      <c r="AG60" s="682"/>
      <c r="AH60" s="682"/>
      <c r="AI60" s="682"/>
      <c r="AJ60" s="682"/>
      <c r="AK60" s="682"/>
      <c r="AL60" s="682"/>
      <c r="AM60" s="682"/>
      <c r="AN60" s="688"/>
      <c r="AO60" s="681" t="s">
        <v>118</v>
      </c>
      <c r="AP60" s="682"/>
      <c r="AQ60" s="682"/>
      <c r="AR60" s="682"/>
      <c r="AS60" s="682"/>
      <c r="AT60" s="682"/>
      <c r="AU60" s="682"/>
      <c r="AV60" s="682"/>
      <c r="AW60" s="682"/>
      <c r="AX60" s="682"/>
      <c r="AY60" s="682"/>
      <c r="AZ60" s="682"/>
      <c r="BA60" s="682"/>
      <c r="BB60" s="682"/>
      <c r="BC60" s="689"/>
    </row>
    <row r="61" spans="1:55" ht="41.25" customHeight="1" thickTop="1">
      <c r="A61" s="827" t="s">
        <v>86</v>
      </c>
      <c r="B61" s="828"/>
      <c r="C61" s="828"/>
      <c r="D61" s="828"/>
      <c r="E61" s="829" t="s">
        <v>138</v>
      </c>
      <c r="F61" s="829"/>
      <c r="G61" s="829"/>
      <c r="H61" s="829"/>
      <c r="I61" s="710" t="str">
        <f>IF($AZ$31=0,"",SUMIF($AK$16:$AL$30,$E61,$AZ$16:$BC$30))</f>
        <v/>
      </c>
      <c r="J61" s="711"/>
      <c r="K61" s="711"/>
      <c r="L61" s="711"/>
      <c r="M61" s="711"/>
      <c r="N61" s="711"/>
      <c r="O61" s="711"/>
      <c r="P61" s="171" t="s">
        <v>21</v>
      </c>
      <c r="Q61" s="712" t="s">
        <v>57</v>
      </c>
      <c r="R61" s="713"/>
      <c r="S61" s="719">
        <v>30000</v>
      </c>
      <c r="T61" s="719"/>
      <c r="U61" s="719"/>
      <c r="V61" s="719"/>
      <c r="W61" s="719"/>
      <c r="X61" s="719"/>
      <c r="Y61" s="125" t="s">
        <v>58</v>
      </c>
      <c r="Z61" s="690" t="str">
        <f>IF(I61="","",I61*S61)</f>
        <v/>
      </c>
      <c r="AA61" s="691"/>
      <c r="AB61" s="691"/>
      <c r="AC61" s="691"/>
      <c r="AD61" s="691"/>
      <c r="AE61" s="691"/>
      <c r="AF61" s="691"/>
      <c r="AG61" s="691"/>
      <c r="AH61" s="691"/>
      <c r="AI61" s="691"/>
      <c r="AJ61" s="691"/>
      <c r="AK61" s="691"/>
      <c r="AL61" s="691"/>
      <c r="AM61" s="691"/>
      <c r="AN61" s="131" t="s">
        <v>0</v>
      </c>
      <c r="AO61" s="768">
        <f>SUM(Z61:AM61)</f>
        <v>0</v>
      </c>
      <c r="AP61" s="842"/>
      <c r="AQ61" s="842"/>
      <c r="AR61" s="842"/>
      <c r="AS61" s="842"/>
      <c r="AT61" s="842"/>
      <c r="AU61" s="842"/>
      <c r="AV61" s="842"/>
      <c r="AW61" s="842"/>
      <c r="AX61" s="842"/>
      <c r="AY61" s="842"/>
      <c r="AZ61" s="842"/>
      <c r="BA61" s="842"/>
      <c r="BB61" s="842"/>
      <c r="BC61" s="178" t="s">
        <v>0</v>
      </c>
    </row>
    <row r="62" spans="1:55" ht="41.25" customHeight="1" thickBot="1">
      <c r="A62" s="830" t="s">
        <v>85</v>
      </c>
      <c r="B62" s="831"/>
      <c r="C62" s="831"/>
      <c r="D62" s="832"/>
      <c r="E62" s="833" t="s">
        <v>139</v>
      </c>
      <c r="F62" s="834"/>
      <c r="G62" s="834"/>
      <c r="H62" s="835"/>
      <c r="I62" s="836" t="str">
        <f>IF($AZ$56=0,"",SUMIF($AK$41:$AL$55,$E62,$AZ$41:$BC$55))</f>
        <v/>
      </c>
      <c r="J62" s="837"/>
      <c r="K62" s="837"/>
      <c r="L62" s="837"/>
      <c r="M62" s="837"/>
      <c r="N62" s="837"/>
      <c r="O62" s="837"/>
      <c r="P62" s="182" t="s">
        <v>21</v>
      </c>
      <c r="Q62" s="844" t="s">
        <v>57</v>
      </c>
      <c r="R62" s="845"/>
      <c r="S62" s="843">
        <v>50000</v>
      </c>
      <c r="T62" s="843"/>
      <c r="U62" s="843"/>
      <c r="V62" s="843"/>
      <c r="W62" s="843"/>
      <c r="X62" s="843"/>
      <c r="Y62" s="183" t="s">
        <v>58</v>
      </c>
      <c r="Z62" s="838" t="str">
        <f>IF(I62="","",I62*S62)</f>
        <v/>
      </c>
      <c r="AA62" s="839"/>
      <c r="AB62" s="839"/>
      <c r="AC62" s="839"/>
      <c r="AD62" s="839"/>
      <c r="AE62" s="839"/>
      <c r="AF62" s="839"/>
      <c r="AG62" s="839"/>
      <c r="AH62" s="839"/>
      <c r="AI62" s="839"/>
      <c r="AJ62" s="839"/>
      <c r="AK62" s="839"/>
      <c r="AL62" s="839"/>
      <c r="AM62" s="839"/>
      <c r="AN62" s="183" t="s">
        <v>0</v>
      </c>
      <c r="AO62" s="840" t="str">
        <f>Z62</f>
        <v/>
      </c>
      <c r="AP62" s="841"/>
      <c r="AQ62" s="841"/>
      <c r="AR62" s="841"/>
      <c r="AS62" s="841"/>
      <c r="AT62" s="841"/>
      <c r="AU62" s="841"/>
      <c r="AV62" s="841"/>
      <c r="AW62" s="841"/>
      <c r="AX62" s="841"/>
      <c r="AY62" s="841"/>
      <c r="AZ62" s="841"/>
      <c r="BA62" s="841"/>
      <c r="BB62" s="841"/>
      <c r="BC62" s="184" t="s">
        <v>0</v>
      </c>
    </row>
    <row r="63" spans="1:55" ht="41.25" customHeight="1" thickTop="1" thickBot="1">
      <c r="A63" s="786" t="s">
        <v>108</v>
      </c>
      <c r="B63" s="787"/>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8">
        <f>SUM(AO61:BB62)</f>
        <v>0</v>
      </c>
      <c r="AP63" s="789"/>
      <c r="AQ63" s="789"/>
      <c r="AR63" s="789"/>
      <c r="AS63" s="789"/>
      <c r="AT63" s="789"/>
      <c r="AU63" s="789"/>
      <c r="AV63" s="789"/>
      <c r="AW63" s="789"/>
      <c r="AX63" s="789"/>
      <c r="AY63" s="789"/>
      <c r="AZ63" s="789"/>
      <c r="BA63" s="789"/>
      <c r="BB63" s="789"/>
      <c r="BC63" s="158" t="s">
        <v>0</v>
      </c>
    </row>
    <row r="64" spans="1:55" ht="15.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50"/>
      <c r="AV64" s="50"/>
      <c r="AW64" s="50"/>
      <c r="AX64" s="50"/>
    </row>
    <row r="65" spans="1:50" ht="16.5" customHeight="1">
      <c r="A65" s="33"/>
      <c r="B65" s="33"/>
      <c r="C65" s="33"/>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4"/>
      <c r="AV65" s="4"/>
      <c r="AW65" s="4"/>
      <c r="AX65" s="4"/>
    </row>
    <row r="101" spans="1:1">
      <c r="A101" s="271"/>
    </row>
    <row r="151" spans="1:1">
      <c r="A151" s="279">
        <f>SUM(AO63)</f>
        <v>0</v>
      </c>
    </row>
  </sheetData>
  <sheetProtection algorithmName="SHA-512" hashValue="aN2RWsj2pFe0ndpHTBnWIXJliNOLvjPcPBEwQsN6t708Z6L82h2PFHcuYJjfNtPp8rzVWTcng0TkZCpT0yngsQ==" saltValue="hBchdfABE5rDY08nUdKt/w==" spinCount="100000" sheet="1" objects="1" scenarios="1"/>
  <mergeCells count="367">
    <mergeCell ref="AW1:BB1"/>
    <mergeCell ref="AW2:BB2"/>
    <mergeCell ref="AZ56:BC56"/>
    <mergeCell ref="AT54:AV54"/>
    <mergeCell ref="AW54:AY54"/>
    <mergeCell ref="AZ54:BC54"/>
    <mergeCell ref="A55:D55"/>
    <mergeCell ref="E55:I55"/>
    <mergeCell ref="J55:R55"/>
    <mergeCell ref="S55:AJ55"/>
    <mergeCell ref="E35:N35"/>
    <mergeCell ref="Q35:BB35"/>
    <mergeCell ref="A37:AL37"/>
    <mergeCell ref="AM37:AS37"/>
    <mergeCell ref="AT55:AV55"/>
    <mergeCell ref="AW55:AY55"/>
    <mergeCell ref="AZ55:BC55"/>
    <mergeCell ref="AK55:AL55"/>
    <mergeCell ref="AM55:AO55"/>
    <mergeCell ref="AQ55:AS55"/>
    <mergeCell ref="A54:D54"/>
    <mergeCell ref="E54:I54"/>
    <mergeCell ref="J54:R54"/>
    <mergeCell ref="S54:AJ54"/>
    <mergeCell ref="AQ54:AS54"/>
    <mergeCell ref="A56:AV56"/>
    <mergeCell ref="AW56:AY56"/>
    <mergeCell ref="S52:AJ52"/>
    <mergeCell ref="AK52:AL52"/>
    <mergeCell ref="AM52:AO52"/>
    <mergeCell ref="AQ52:AS52"/>
    <mergeCell ref="AT52:AV52"/>
    <mergeCell ref="AW52:AY52"/>
    <mergeCell ref="AZ52:BC52"/>
    <mergeCell ref="A53:D53"/>
    <mergeCell ref="E53:I53"/>
    <mergeCell ref="J53:R53"/>
    <mergeCell ref="S53:AJ53"/>
    <mergeCell ref="AK53:AL53"/>
    <mergeCell ref="AM53:AO53"/>
    <mergeCell ref="AT53:AV53"/>
    <mergeCell ref="AW53:AY53"/>
    <mergeCell ref="AZ53:BC53"/>
    <mergeCell ref="AQ50:AS50"/>
    <mergeCell ref="AT50:AV50"/>
    <mergeCell ref="AW50:AY50"/>
    <mergeCell ref="AZ50:BC50"/>
    <mergeCell ref="A51:D51"/>
    <mergeCell ref="E51:I51"/>
    <mergeCell ref="J51:R51"/>
    <mergeCell ref="S51:AJ51"/>
    <mergeCell ref="AK51:AL51"/>
    <mergeCell ref="AM51:AO51"/>
    <mergeCell ref="AQ51:AS51"/>
    <mergeCell ref="AT51:AV51"/>
    <mergeCell ref="AW51:AY51"/>
    <mergeCell ref="AZ51:BC51"/>
    <mergeCell ref="AZ48:BC48"/>
    <mergeCell ref="A49:D49"/>
    <mergeCell ref="E49:I49"/>
    <mergeCell ref="J49:R49"/>
    <mergeCell ref="S49:AJ49"/>
    <mergeCell ref="AK49:AL49"/>
    <mergeCell ref="AQ49:AS49"/>
    <mergeCell ref="AT49:AV49"/>
    <mergeCell ref="AW49:AY49"/>
    <mergeCell ref="AZ49:BC49"/>
    <mergeCell ref="AQ46:AS46"/>
    <mergeCell ref="AT46:AV46"/>
    <mergeCell ref="AW46:AY46"/>
    <mergeCell ref="AQ47:AS47"/>
    <mergeCell ref="AT47:AV47"/>
    <mergeCell ref="AW47:AY47"/>
    <mergeCell ref="AK48:AL48"/>
    <mergeCell ref="A47:D47"/>
    <mergeCell ref="E47:I47"/>
    <mergeCell ref="J47:R47"/>
    <mergeCell ref="S47:AJ47"/>
    <mergeCell ref="AK47:AL47"/>
    <mergeCell ref="A48:D48"/>
    <mergeCell ref="E48:I48"/>
    <mergeCell ref="J48:R48"/>
    <mergeCell ref="S48:AJ48"/>
    <mergeCell ref="AQ48:AS48"/>
    <mergeCell ref="AT48:AV48"/>
    <mergeCell ref="AW48:AY48"/>
    <mergeCell ref="J46:R46"/>
    <mergeCell ref="A39:D40"/>
    <mergeCell ref="E39:I40"/>
    <mergeCell ref="J39:R40"/>
    <mergeCell ref="S39:AJ40"/>
    <mergeCell ref="AK39:AL40"/>
    <mergeCell ref="AM39:AS39"/>
    <mergeCell ref="A35:D35"/>
    <mergeCell ref="AW41:AY41"/>
    <mergeCell ref="AW43:AY43"/>
    <mergeCell ref="A42:D42"/>
    <mergeCell ref="E42:I42"/>
    <mergeCell ref="J42:R42"/>
    <mergeCell ref="S42:AJ42"/>
    <mergeCell ref="AK42:AL42"/>
    <mergeCell ref="AM42:AO42"/>
    <mergeCell ref="AQ42:AS42"/>
    <mergeCell ref="AT42:AV42"/>
    <mergeCell ref="A43:D43"/>
    <mergeCell ref="E43:I43"/>
    <mergeCell ref="J43:R43"/>
    <mergeCell ref="S43:AJ43"/>
    <mergeCell ref="AK43:AL43"/>
    <mergeCell ref="AM43:AO43"/>
    <mergeCell ref="AQ43:AS43"/>
    <mergeCell ref="AQ21:AS21"/>
    <mergeCell ref="AT21:AV21"/>
    <mergeCell ref="AW21:AY21"/>
    <mergeCell ref="AZ21:BC21"/>
    <mergeCell ref="A22:D22"/>
    <mergeCell ref="E22:I22"/>
    <mergeCell ref="J22:R22"/>
    <mergeCell ref="S22:AJ22"/>
    <mergeCell ref="AK22:AL22"/>
    <mergeCell ref="AM22:AO22"/>
    <mergeCell ref="AQ22:AS22"/>
    <mergeCell ref="AT22:AV22"/>
    <mergeCell ref="AW22:AY22"/>
    <mergeCell ref="AZ22:BC22"/>
    <mergeCell ref="A31:AV31"/>
    <mergeCell ref="AW31:AY31"/>
    <mergeCell ref="AZ31:BC31"/>
    <mergeCell ref="A10:D10"/>
    <mergeCell ref="E10:N10"/>
    <mergeCell ref="Q10:BB10"/>
    <mergeCell ref="A12:AL12"/>
    <mergeCell ref="AM12:AS12"/>
    <mergeCell ref="A20:D20"/>
    <mergeCell ref="E20:I20"/>
    <mergeCell ref="J20:R20"/>
    <mergeCell ref="S20:AJ20"/>
    <mergeCell ref="AK20:AL20"/>
    <mergeCell ref="AM20:AO20"/>
    <mergeCell ref="AQ20:AS20"/>
    <mergeCell ref="AT20:AV20"/>
    <mergeCell ref="AW20:AY20"/>
    <mergeCell ref="AZ20:BC20"/>
    <mergeCell ref="A21:D21"/>
    <mergeCell ref="E21:I21"/>
    <mergeCell ref="J21:R21"/>
    <mergeCell ref="S21:AJ21"/>
    <mergeCell ref="AK21:AL21"/>
    <mergeCell ref="AM21:AO21"/>
    <mergeCell ref="AZ29:BC29"/>
    <mergeCell ref="A30:D30"/>
    <mergeCell ref="E30:I30"/>
    <mergeCell ref="J30:R30"/>
    <mergeCell ref="S30:AJ30"/>
    <mergeCell ref="AK30:AL30"/>
    <mergeCell ref="AM30:AO30"/>
    <mergeCell ref="AQ30:AS30"/>
    <mergeCell ref="AT30:AV30"/>
    <mergeCell ref="AW30:AY30"/>
    <mergeCell ref="AZ30:BC30"/>
    <mergeCell ref="A29:D29"/>
    <mergeCell ref="E29:I29"/>
    <mergeCell ref="J29:R29"/>
    <mergeCell ref="S29:AJ29"/>
    <mergeCell ref="AK29:AL29"/>
    <mergeCell ref="AM29:AO29"/>
    <mergeCell ref="AQ29:AS29"/>
    <mergeCell ref="AT29:AV29"/>
    <mergeCell ref="AW29:AY29"/>
    <mergeCell ref="A27:D27"/>
    <mergeCell ref="E27:I27"/>
    <mergeCell ref="J27:R27"/>
    <mergeCell ref="S27:AJ27"/>
    <mergeCell ref="AK27:AL27"/>
    <mergeCell ref="AW27:AY27"/>
    <mergeCell ref="AZ27:BC27"/>
    <mergeCell ref="A28:D28"/>
    <mergeCell ref="E28:I28"/>
    <mergeCell ref="J28:R28"/>
    <mergeCell ref="S28:AJ28"/>
    <mergeCell ref="AK28:AL28"/>
    <mergeCell ref="AM28:AO28"/>
    <mergeCell ref="AQ28:AS28"/>
    <mergeCell ref="AT28:AV28"/>
    <mergeCell ref="AW28:AY28"/>
    <mergeCell ref="AZ28:BC28"/>
    <mergeCell ref="AZ25:BC25"/>
    <mergeCell ref="A26:D26"/>
    <mergeCell ref="E26:I26"/>
    <mergeCell ref="J26:R26"/>
    <mergeCell ref="S26:AJ26"/>
    <mergeCell ref="AK26:AL26"/>
    <mergeCell ref="AM26:AO26"/>
    <mergeCell ref="AQ26:AS26"/>
    <mergeCell ref="AT26:AV26"/>
    <mergeCell ref="AW26:AY26"/>
    <mergeCell ref="AZ26:BC26"/>
    <mergeCell ref="A25:D25"/>
    <mergeCell ref="E25:I25"/>
    <mergeCell ref="J25:R25"/>
    <mergeCell ref="S25:AJ25"/>
    <mergeCell ref="AK25:AL25"/>
    <mergeCell ref="AM25:AO25"/>
    <mergeCell ref="AQ25:AS25"/>
    <mergeCell ref="AT25:AV25"/>
    <mergeCell ref="AW25:AY25"/>
    <mergeCell ref="AZ23:BC23"/>
    <mergeCell ref="A24:D24"/>
    <mergeCell ref="E24:I24"/>
    <mergeCell ref="J24:R24"/>
    <mergeCell ref="S24:AJ24"/>
    <mergeCell ref="AK24:AL24"/>
    <mergeCell ref="AM24:AO24"/>
    <mergeCell ref="AQ24:AS24"/>
    <mergeCell ref="AT24:AV24"/>
    <mergeCell ref="AW24:AY24"/>
    <mergeCell ref="AZ24:BC24"/>
    <mergeCell ref="A23:D23"/>
    <mergeCell ref="E23:I23"/>
    <mergeCell ref="J23:R23"/>
    <mergeCell ref="S23:AJ23"/>
    <mergeCell ref="AK23:AL23"/>
    <mergeCell ref="AM23:AO23"/>
    <mergeCell ref="AQ23:AS23"/>
    <mergeCell ref="AT23:AV23"/>
    <mergeCell ref="AW23:AY23"/>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Q16:AS16"/>
    <mergeCell ref="AT16:AV16"/>
    <mergeCell ref="AW16:AY16"/>
    <mergeCell ref="AZ16:BC16"/>
    <mergeCell ref="A17:D17"/>
    <mergeCell ref="E17:I17"/>
    <mergeCell ref="J17:R17"/>
    <mergeCell ref="S17:AJ17"/>
    <mergeCell ref="AK17:AL17"/>
    <mergeCell ref="AM17:AO17"/>
    <mergeCell ref="AQ17:AS17"/>
    <mergeCell ref="AT17:AV17"/>
    <mergeCell ref="AW17:AY17"/>
    <mergeCell ref="AZ17:BC17"/>
    <mergeCell ref="A63:AN63"/>
    <mergeCell ref="AO63:BB63"/>
    <mergeCell ref="Z60:AN60"/>
    <mergeCell ref="AO60:BC60"/>
    <mergeCell ref="Z61:AM61"/>
    <mergeCell ref="AO61:BB61"/>
    <mergeCell ref="I61:O61"/>
    <mergeCell ref="Q61:R61"/>
    <mergeCell ref="S62:X62"/>
    <mergeCell ref="Q60:R60"/>
    <mergeCell ref="Q62:R62"/>
    <mergeCell ref="A3:BC3"/>
    <mergeCell ref="AV6:AW6"/>
    <mergeCell ref="AY6:AZ6"/>
    <mergeCell ref="BA6:BC6"/>
    <mergeCell ref="AM27:AO27"/>
    <mergeCell ref="AQ27:AS27"/>
    <mergeCell ref="AT27:AV27"/>
    <mergeCell ref="A14:D15"/>
    <mergeCell ref="E14:I15"/>
    <mergeCell ref="J14:R15"/>
    <mergeCell ref="S14:AJ15"/>
    <mergeCell ref="AK14:AL15"/>
    <mergeCell ref="AM14:AS14"/>
    <mergeCell ref="AT14:AV15"/>
    <mergeCell ref="AW14:AY15"/>
    <mergeCell ref="AZ14:BC15"/>
    <mergeCell ref="AM15:AO15"/>
    <mergeCell ref="AQ15:AS15"/>
    <mergeCell ref="A16:D16"/>
    <mergeCell ref="E16:I16"/>
    <mergeCell ref="J16:R16"/>
    <mergeCell ref="S16:AJ16"/>
    <mergeCell ref="AK16:AL16"/>
    <mergeCell ref="AM16:AO16"/>
    <mergeCell ref="AQ40:AS40"/>
    <mergeCell ref="S45:AJ45"/>
    <mergeCell ref="J45:R45"/>
    <mergeCell ref="AK45:AL45"/>
    <mergeCell ref="AK41:AL41"/>
    <mergeCell ref="AM41:AO41"/>
    <mergeCell ref="AQ41:AS41"/>
    <mergeCell ref="S60:Y60"/>
    <mergeCell ref="AZ44:BC44"/>
    <mergeCell ref="AW39:AY40"/>
    <mergeCell ref="AZ39:BC40"/>
    <mergeCell ref="AW42:AY42"/>
    <mergeCell ref="S41:AJ41"/>
    <mergeCell ref="AT39:AV40"/>
    <mergeCell ref="AM40:AO40"/>
    <mergeCell ref="AZ41:BC41"/>
    <mergeCell ref="AW44:AY44"/>
    <mergeCell ref="AZ42:BC42"/>
    <mergeCell ref="AT43:AV43"/>
    <mergeCell ref="AM46:AO46"/>
    <mergeCell ref="AZ43:BC43"/>
    <mergeCell ref="J44:R44"/>
    <mergeCell ref="S44:AJ44"/>
    <mergeCell ref="AK44:AL44"/>
    <mergeCell ref="AT41:AV41"/>
    <mergeCell ref="A62:D62"/>
    <mergeCell ref="E62:H62"/>
    <mergeCell ref="AQ53:AS53"/>
    <mergeCell ref="A41:D41"/>
    <mergeCell ref="E41:I41"/>
    <mergeCell ref="J41:R41"/>
    <mergeCell ref="S61:X61"/>
    <mergeCell ref="I60:P60"/>
    <mergeCell ref="I62:O62"/>
    <mergeCell ref="Z62:AM62"/>
    <mergeCell ref="AO62:BB62"/>
    <mergeCell ref="A44:D44"/>
    <mergeCell ref="E44:I44"/>
    <mergeCell ref="AM44:AO44"/>
    <mergeCell ref="AQ44:AS44"/>
    <mergeCell ref="AT44:AV44"/>
    <mergeCell ref="AM47:AO47"/>
    <mergeCell ref="AQ45:AS45"/>
    <mergeCell ref="AT45:AV45"/>
    <mergeCell ref="AW45:AY45"/>
    <mergeCell ref="AZ45:BC45"/>
    <mergeCell ref="AZ46:BC46"/>
    <mergeCell ref="AZ47:BC47"/>
    <mergeCell ref="AM45:AO45"/>
    <mergeCell ref="A45:D45"/>
    <mergeCell ref="E45:I45"/>
    <mergeCell ref="A60:D60"/>
    <mergeCell ref="E60:H60"/>
    <mergeCell ref="A61:D61"/>
    <mergeCell ref="E61:H61"/>
    <mergeCell ref="A46:D46"/>
    <mergeCell ref="E46:I46"/>
    <mergeCell ref="S46:AJ46"/>
    <mergeCell ref="AK46:AL46"/>
    <mergeCell ref="AM48:AO48"/>
    <mergeCell ref="AM49:AO49"/>
    <mergeCell ref="A50:D50"/>
    <mergeCell ref="E50:I50"/>
    <mergeCell ref="J50:R50"/>
    <mergeCell ref="S50:AJ50"/>
    <mergeCell ref="AK50:AL50"/>
    <mergeCell ref="AM50:AO50"/>
    <mergeCell ref="A52:D52"/>
    <mergeCell ref="E52:I52"/>
    <mergeCell ref="J52:R52"/>
    <mergeCell ref="AK54:AL54"/>
    <mergeCell ref="AM54:AO54"/>
  </mergeCells>
  <phoneticPr fontId="30"/>
  <conditionalFormatting sqref="E16:I16">
    <cfRule type="expression" dxfId="16" priority="36" stopIfTrue="1">
      <formula>AND($AK16&lt;&gt;"",$AK16&lt;&gt;"W5")</formula>
    </cfRule>
  </conditionalFormatting>
  <conditionalFormatting sqref="E17:I30">
    <cfRule type="expression" dxfId="15" priority="15">
      <formula>AND($AK17&lt;&gt;"",$AK17&lt;&gt;"W5")</formula>
    </cfRule>
  </conditionalFormatting>
  <conditionalFormatting sqref="E41:I41">
    <cfRule type="expression" dxfId="14" priority="34" stopIfTrue="1">
      <formula>AND($AK41&lt;&gt;"",$AK41&lt;&gt;"W6")</formula>
    </cfRule>
  </conditionalFormatting>
  <conditionalFormatting sqref="E42:I55">
    <cfRule type="expression" dxfId="13" priority="1">
      <formula>AND($AK42&lt;&gt;"",$AK42&lt;&gt;"W6")</formula>
    </cfRule>
  </conditionalFormatting>
  <conditionalFormatting sqref="AM12:AS12">
    <cfRule type="expression" dxfId="12" priority="30" stopIfTrue="1">
      <formula>AND(COUNTA($E$16:$I$30)&gt;0,$AM$12="□")</formula>
    </cfRule>
  </conditionalFormatting>
  <conditionalFormatting sqref="AM37:AS37">
    <cfRule type="expression" dxfId="11" priority="29" stopIfTrue="1">
      <formula>AND(COUNTA($E$41:$I$55)&gt;0,$AM$37="□")</formula>
    </cfRule>
  </conditionalFormatting>
  <dataValidations count="6">
    <dataValidation type="textLength" imeMode="disabled" operator="equal" allowBlank="1" showInputMessage="1" showErrorMessage="1" errorTitle="文字数エラー" error="登録番号10桁を入力してください。" sqref="E41:I55 E16:I30" xr:uid="{00000000-0002-0000-0300-000000000000}">
      <formula1>10</formula1>
    </dataValidation>
    <dataValidation imeMode="disabled" allowBlank="1" showInputMessage="1" showErrorMessage="1" sqref="AV6:AW6 AY6:AZ6" xr:uid="{00000000-0002-0000-0300-000001000000}"/>
    <dataValidation type="textLength" imeMode="halfAlpha" operator="equal" allowBlank="1" showInputMessage="1" showErrorMessage="1" errorTitle="文字数エラー" error="2桁の英数字で入力してください。" sqref="AK41:AL55 AK16:AL30" xr:uid="{00000000-0002-0000-0300-000002000000}">
      <formula1>2</formula1>
    </dataValidation>
    <dataValidation type="custom" imeMode="disabled" allowBlank="1" showInputMessage="1" showErrorMessage="1" errorTitle="入力エラー" error="小数点以下第一位を切り捨てで入力して下さい。" sqref="AQ16:AQ30 AM16:AM30 AW16:AW30 AQ41:AQ55 AM41:AM55 AW41:AW55" xr:uid="{00000000-0002-0000-0300-000003000000}">
      <formula1>AM16-ROUNDDOWN(AM16,0)=0</formula1>
    </dataValidation>
    <dataValidation type="custom" imeMode="disabled" allowBlank="1" showInputMessage="1" showErrorMessage="1" errorTitle="入力エラー" error="小数点は第二位まで、三位以下切り捨てで入力して下さい。" sqref="AT16:AT30 AZ16:BC30 AT41:AT55 AZ41:BC55" xr:uid="{00000000-0002-0000-0300-000004000000}">
      <formula1>AT16-ROUNDDOWN(AT16,2)=0</formula1>
    </dataValidation>
    <dataValidation type="list" allowBlank="1" showInputMessage="1" showErrorMessage="1" sqref="AM12:AS12 AM37:AS37" xr:uid="{00000000-0002-0000-0300-000005000000}">
      <formula1>"□,■"</formula1>
    </dataValidation>
  </dataValidations>
  <printOptions horizontalCentered="1"/>
  <pageMargins left="0.19685039370078741" right="0.19685039370078741" top="0.43307086614173229" bottom="0" header="0.11811023622047245" footer="0.11811023622047245"/>
  <pageSetup paperSize="9" scale="44" orientation="portrait" r:id="rId1"/>
  <headerFooter>
    <oddHeader>&amp;R&amp;14VERSION 1.0</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52"/>
  <sheetViews>
    <sheetView showGridLines="0" showZeros="0" view="pageBreakPreview" zoomScale="55" zoomScaleNormal="75" zoomScaleSheetLayoutView="55" workbookViewId="0">
      <selection activeCell="C10" sqref="C10:E11"/>
    </sheetView>
  </sheetViews>
  <sheetFormatPr defaultColWidth="9" defaultRowHeight="13"/>
  <cols>
    <col min="1" max="2" width="3.6328125" style="7" customWidth="1"/>
    <col min="3" max="6" width="3.453125" style="7" customWidth="1"/>
    <col min="7" max="37" width="3.6328125" style="7" customWidth="1"/>
    <col min="38" max="40" width="3.90625" style="7" customWidth="1"/>
    <col min="41" max="43" width="3.6328125" style="7" customWidth="1"/>
    <col min="44" max="49" width="3.90625" style="7" customWidth="1"/>
    <col min="50" max="64" width="3.6328125" style="7" customWidth="1"/>
    <col min="65" max="74" width="3.6328125" style="7" hidden="1" customWidth="1"/>
    <col min="75" max="85" width="3.6328125" style="7" customWidth="1"/>
    <col min="86" max="16384" width="9" style="7"/>
  </cols>
  <sheetData>
    <row r="1" spans="1:71" ht="18.75" customHeight="1">
      <c r="A1" s="44" t="s">
        <v>183</v>
      </c>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7"/>
      <c r="AH1" s="57"/>
      <c r="AK1" s="23"/>
      <c r="AL1" s="57"/>
      <c r="AM1" s="57"/>
      <c r="AN1" s="57"/>
      <c r="AO1" s="4"/>
      <c r="AP1" s="4"/>
      <c r="AQ1" s="4"/>
      <c r="AR1" s="57"/>
      <c r="AS1" s="57"/>
      <c r="AT1" s="57"/>
      <c r="AU1" s="57"/>
      <c r="AV1" s="259" t="str">
        <f>'様式第1｜交付申請書'!$BR$2</f>
        <v>事業番号</v>
      </c>
      <c r="AW1" s="576">
        <f>'様式第1｜交付申請書'!$CA$2</f>
        <v>0</v>
      </c>
      <c r="AX1" s="576"/>
      <c r="AY1" s="576"/>
      <c r="AZ1" s="576"/>
      <c r="BA1" s="576"/>
      <c r="BB1" s="576"/>
      <c r="BC1" s="57"/>
    </row>
    <row r="2" spans="1:71" s="1" customFormat="1" ht="18.75" customHeight="1">
      <c r="A2" s="2"/>
      <c r="B2" s="2"/>
      <c r="AK2" s="114" t="s">
        <v>110</v>
      </c>
      <c r="AV2" s="259" t="str">
        <f>'様式第1｜交付申請書'!$BR$3</f>
        <v>申請者名</v>
      </c>
      <c r="AW2" s="576" t="str">
        <f>'様式第1｜交付申請書'!$CA$3</f>
        <v/>
      </c>
      <c r="AX2" s="576"/>
      <c r="AY2" s="576"/>
      <c r="AZ2" s="576"/>
      <c r="BA2" s="576"/>
      <c r="BB2" s="576"/>
      <c r="BC2" s="261" t="str">
        <f>IF(OR('様式第1｜交付申請書'!BD15&lt;&gt;"",'様式第1｜交付申請書'!AJ51&lt;&gt;""),'様式第1｜交付申請書'!BD15&amp;"邸"&amp;RIGHT(TRIM('様式第1｜交付申請書'!N51&amp;'様式第1｜交付申請書'!Y51&amp;'様式第1｜交付申請書'!AJ51),4),"")</f>
        <v/>
      </c>
    </row>
    <row r="3" spans="1:71" ht="30" customHeight="1">
      <c r="A3" s="522" t="s">
        <v>68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row>
    <row r="4" spans="1:71" ht="3"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71" ht="21" customHeight="1">
      <c r="A5" s="43" t="s">
        <v>229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37"/>
      <c r="AL5" s="4"/>
      <c r="AM5" s="4"/>
      <c r="AN5" s="4"/>
      <c r="AO5" s="4"/>
      <c r="AP5" s="4"/>
      <c r="AQ5" s="4"/>
      <c r="AR5" s="4"/>
      <c r="AS5" s="4"/>
      <c r="AT5" s="4"/>
      <c r="AU5" s="4"/>
      <c r="AV5" s="4"/>
      <c r="AW5" s="4"/>
      <c r="AX5" s="4"/>
      <c r="AY5" s="4"/>
      <c r="AZ5" s="4"/>
      <c r="BA5" s="4"/>
      <c r="BB5" s="4"/>
      <c r="BC5" s="132" t="s">
        <v>2</v>
      </c>
    </row>
    <row r="6" spans="1:71" ht="21" customHeight="1">
      <c r="A6" s="19"/>
      <c r="B6" s="19"/>
      <c r="C6" s="19"/>
      <c r="D6" s="19"/>
      <c r="E6" s="19"/>
      <c r="F6" s="19"/>
      <c r="G6" s="19"/>
      <c r="H6" s="19"/>
      <c r="I6" s="19"/>
      <c r="J6" s="19"/>
      <c r="K6" s="19"/>
      <c r="L6" s="19"/>
      <c r="M6" s="19"/>
      <c r="N6" s="19"/>
      <c r="O6" s="4"/>
      <c r="P6" s="4"/>
      <c r="Q6" s="4"/>
      <c r="R6" s="4"/>
      <c r="S6" s="4"/>
      <c r="T6" s="4"/>
      <c r="U6" s="4"/>
      <c r="V6" s="4"/>
      <c r="W6" s="4"/>
      <c r="X6" s="4"/>
      <c r="Y6" s="4"/>
      <c r="Z6" s="4"/>
      <c r="AA6" s="4"/>
      <c r="AB6" s="4"/>
      <c r="AC6" s="19"/>
      <c r="AD6" s="19"/>
      <c r="AE6" s="19"/>
      <c r="AF6" s="19"/>
      <c r="AG6" s="4"/>
      <c r="AH6" s="4"/>
      <c r="AI6" s="4"/>
      <c r="AJ6" s="4"/>
      <c r="AK6" s="4"/>
      <c r="AL6" s="4"/>
      <c r="AM6" s="4"/>
      <c r="AN6" s="4"/>
      <c r="AO6" s="4"/>
      <c r="AP6" s="4"/>
      <c r="AQ6" s="4"/>
      <c r="AR6" s="4"/>
      <c r="AS6" s="4"/>
      <c r="AT6" s="4"/>
      <c r="AU6" s="177" t="s">
        <v>54</v>
      </c>
      <c r="AV6" s="726"/>
      <c r="AW6" s="726"/>
      <c r="AX6" s="26" t="s">
        <v>111</v>
      </c>
      <c r="AY6" s="726"/>
      <c r="AZ6" s="726"/>
      <c r="BA6" s="727" t="s">
        <v>112</v>
      </c>
      <c r="BB6" s="727"/>
      <c r="BC6" s="727"/>
    </row>
    <row r="7" spans="1:71" ht="23.25" customHeight="1">
      <c r="A7" s="252"/>
      <c r="B7" s="251"/>
      <c r="C7" s="244" t="s">
        <v>177</v>
      </c>
      <c r="D7" s="28"/>
      <c r="E7" s="28"/>
      <c r="F7" s="28"/>
      <c r="G7" s="254"/>
      <c r="H7" s="255"/>
      <c r="I7" s="244" t="s">
        <v>178</v>
      </c>
      <c r="J7" s="28"/>
      <c r="K7" s="185"/>
      <c r="L7" s="185"/>
      <c r="M7" s="185"/>
      <c r="AC7" s="185"/>
      <c r="AD7" s="185"/>
      <c r="AE7" s="185"/>
      <c r="AF7" s="185"/>
      <c r="AG7" s="185"/>
      <c r="AH7" s="185"/>
      <c r="AI7" s="185"/>
      <c r="AJ7" s="185"/>
      <c r="AT7" s="1029" t="s">
        <v>140</v>
      </c>
      <c r="AU7" s="1029"/>
      <c r="AV7" s="1029"/>
      <c r="AW7" s="1029"/>
      <c r="AX7" s="1029"/>
      <c r="AY7" s="1029"/>
      <c r="AZ7" s="1029"/>
      <c r="BA7" s="1029"/>
      <c r="BB7" s="1029"/>
      <c r="BC7" s="1029"/>
      <c r="BP7" s="1022" t="s">
        <v>92</v>
      </c>
      <c r="BQ7" s="1022"/>
      <c r="BR7" s="1022" t="s">
        <v>93</v>
      </c>
      <c r="BS7" s="1022" t="s">
        <v>94</v>
      </c>
    </row>
    <row r="8" spans="1:71" ht="23.25" customHeight="1" thickBot="1">
      <c r="A8" s="47"/>
      <c r="B8" s="38"/>
      <c r="C8" s="38"/>
      <c r="D8" s="38"/>
      <c r="E8" s="38"/>
      <c r="F8" s="4"/>
      <c r="G8" s="4"/>
      <c r="H8" s="4"/>
      <c r="I8" s="4"/>
      <c r="J8" s="4"/>
      <c r="K8" s="4"/>
      <c r="L8" s="4"/>
      <c r="M8" s="1031" t="str">
        <f>IF(COUNTIF(AM10:AN27,"err")&gt;0,"グレードと一致しない型番があります。登録番号を確認して下さい。","")</f>
        <v/>
      </c>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0"/>
      <c r="AU8" s="1030"/>
      <c r="AV8" s="1030"/>
      <c r="AW8" s="1030"/>
      <c r="AX8" s="1030"/>
      <c r="AY8" s="1030"/>
      <c r="AZ8" s="1030"/>
      <c r="BA8" s="1030"/>
      <c r="BB8" s="1030"/>
      <c r="BC8" s="1030"/>
      <c r="BP8" s="179"/>
      <c r="BQ8" s="179"/>
      <c r="BR8" s="1022"/>
      <c r="BS8" s="1022"/>
    </row>
    <row r="9" spans="1:71" ht="46.5" customHeight="1" thickBot="1">
      <c r="A9" s="931" t="s">
        <v>25</v>
      </c>
      <c r="B9" s="932"/>
      <c r="C9" s="1032" t="s">
        <v>59</v>
      </c>
      <c r="D9" s="1033"/>
      <c r="E9" s="1034"/>
      <c r="F9" s="1032" t="s">
        <v>15</v>
      </c>
      <c r="G9" s="1033"/>
      <c r="H9" s="1035"/>
      <c r="I9" s="1036" t="s">
        <v>3</v>
      </c>
      <c r="J9" s="1033"/>
      <c r="K9" s="1033"/>
      <c r="L9" s="1035"/>
      <c r="M9" s="1036" t="s">
        <v>199</v>
      </c>
      <c r="N9" s="1033"/>
      <c r="O9" s="1033"/>
      <c r="P9" s="1033"/>
      <c r="Q9" s="1033"/>
      <c r="R9" s="1035"/>
      <c r="S9" s="1036" t="s">
        <v>10</v>
      </c>
      <c r="T9" s="1033"/>
      <c r="U9" s="1033"/>
      <c r="V9" s="1033"/>
      <c r="W9" s="1033"/>
      <c r="X9" s="1033"/>
      <c r="Y9" s="1033"/>
      <c r="Z9" s="1035"/>
      <c r="AA9" s="1036" t="s">
        <v>1</v>
      </c>
      <c r="AB9" s="1033"/>
      <c r="AC9" s="1033"/>
      <c r="AD9" s="1033"/>
      <c r="AE9" s="1033"/>
      <c r="AF9" s="1033"/>
      <c r="AG9" s="1033"/>
      <c r="AH9" s="1033"/>
      <c r="AI9" s="1033"/>
      <c r="AJ9" s="1033"/>
      <c r="AK9" s="1033"/>
      <c r="AL9" s="1035"/>
      <c r="AM9" s="1037" t="s">
        <v>150</v>
      </c>
      <c r="AN9" s="1038"/>
      <c r="AO9" s="1023" t="s">
        <v>26</v>
      </c>
      <c r="AP9" s="1024"/>
      <c r="AQ9" s="1025"/>
      <c r="AR9" s="1039" t="s">
        <v>151</v>
      </c>
      <c r="AS9" s="1040"/>
      <c r="AT9" s="1026" t="s">
        <v>27</v>
      </c>
      <c r="AU9" s="1027"/>
      <c r="AV9" s="1028"/>
      <c r="AW9" s="1026" t="s">
        <v>89</v>
      </c>
      <c r="AX9" s="1027"/>
      <c r="AY9" s="1028"/>
      <c r="AZ9" s="1036" t="s">
        <v>152</v>
      </c>
      <c r="BA9" s="1041"/>
      <c r="BB9" s="1041"/>
      <c r="BC9" s="1042"/>
      <c r="BO9" s="169" t="s">
        <v>72</v>
      </c>
      <c r="BP9" s="149" t="s">
        <v>96</v>
      </c>
      <c r="BQ9" s="149" t="s">
        <v>97</v>
      </c>
      <c r="BR9" s="1022"/>
      <c r="BS9" s="1022"/>
    </row>
    <row r="10" spans="1:71" s="20" customFormat="1" ht="34.5" customHeight="1" thickTop="1">
      <c r="A10" s="995" t="s">
        <v>92</v>
      </c>
      <c r="B10" s="996"/>
      <c r="C10" s="1013"/>
      <c r="D10" s="1014"/>
      <c r="E10" s="1014"/>
      <c r="F10" s="1015" t="s">
        <v>100</v>
      </c>
      <c r="G10" s="1016"/>
      <c r="H10" s="1017"/>
      <c r="I10" s="637"/>
      <c r="J10" s="638"/>
      <c r="K10" s="638"/>
      <c r="L10" s="639"/>
      <c r="M10" s="637"/>
      <c r="N10" s="638"/>
      <c r="O10" s="638"/>
      <c r="P10" s="638"/>
      <c r="Q10" s="638"/>
      <c r="R10" s="639"/>
      <c r="S10" s="640"/>
      <c r="T10" s="641"/>
      <c r="U10" s="641"/>
      <c r="V10" s="641"/>
      <c r="W10" s="641"/>
      <c r="X10" s="641"/>
      <c r="Y10" s="641"/>
      <c r="Z10" s="642"/>
      <c r="AA10" s="640"/>
      <c r="AB10" s="641"/>
      <c r="AC10" s="641"/>
      <c r="AD10" s="641"/>
      <c r="AE10" s="641"/>
      <c r="AF10" s="641"/>
      <c r="AG10" s="641"/>
      <c r="AH10" s="641"/>
      <c r="AI10" s="641"/>
      <c r="AJ10" s="641"/>
      <c r="AK10" s="641"/>
      <c r="AL10" s="642"/>
      <c r="AM10" s="1018" t="str">
        <f t="shared" ref="AM10:AM15" si="0">IF(M10="","",IF(AND(LEFT(M10,1)&amp;RIGHT(M10,1)&lt;&gt;"D1",LEFT(M10,1)&amp;RIGHT(M10,1)&lt;&gt;"D2",LEFT(M10,1)&amp;RIGHT(M10,1)&lt;&gt;"D3",LEFT(M10,1)&amp;RIGHT(M10,1)&lt;&gt;"D4"),"err",LEFT(M10,1)&amp;RIGHT(M10,1)))</f>
        <v/>
      </c>
      <c r="AN10" s="1019"/>
      <c r="AO10" s="1001"/>
      <c r="AP10" s="1002"/>
      <c r="AQ10" s="1003"/>
      <c r="AR10" s="1020"/>
      <c r="AS10" s="1021"/>
      <c r="AT10" s="1043" t="str">
        <f t="shared" ref="AT10:AT27" si="1">IF(AND(AO10&lt;&gt;"",AR10&lt;&gt;""),ROUNDDOWN(((AR10/AO10)/1000),1),"")</f>
        <v/>
      </c>
      <c r="AU10" s="1044"/>
      <c r="AV10" s="1045"/>
      <c r="AW10" s="1046" t="str">
        <f>IF(AT10="","",SUM(AT10:AV11))</f>
        <v/>
      </c>
      <c r="AX10" s="1047"/>
      <c r="AY10" s="1048"/>
      <c r="AZ10" s="1049"/>
      <c r="BA10" s="1050"/>
      <c r="BB10" s="1050"/>
      <c r="BC10" s="245" t="s">
        <v>141</v>
      </c>
      <c r="BO10" s="170" t="s">
        <v>73</v>
      </c>
      <c r="BP10" s="148">
        <v>6000</v>
      </c>
      <c r="BQ10" s="148">
        <v>5000</v>
      </c>
      <c r="BR10" s="148">
        <v>7000</v>
      </c>
      <c r="BS10" s="148">
        <v>7500</v>
      </c>
    </row>
    <row r="11" spans="1:71" s="20" customFormat="1" ht="35.15" customHeight="1">
      <c r="A11" s="997"/>
      <c r="B11" s="998"/>
      <c r="C11" s="967"/>
      <c r="D11" s="968"/>
      <c r="E11" s="968"/>
      <c r="F11" s="1004" t="s">
        <v>102</v>
      </c>
      <c r="G11" s="1005"/>
      <c r="H11" s="1006"/>
      <c r="I11" s="1007"/>
      <c r="J11" s="1008"/>
      <c r="K11" s="1008"/>
      <c r="L11" s="1009"/>
      <c r="M11" s="1007"/>
      <c r="N11" s="1008"/>
      <c r="O11" s="1008"/>
      <c r="P11" s="1008"/>
      <c r="Q11" s="1008"/>
      <c r="R11" s="1009"/>
      <c r="S11" s="1010"/>
      <c r="T11" s="1011"/>
      <c r="U11" s="1011"/>
      <c r="V11" s="1011"/>
      <c r="W11" s="1011"/>
      <c r="X11" s="1011"/>
      <c r="Y11" s="1011"/>
      <c r="Z11" s="1012"/>
      <c r="AA11" s="1010"/>
      <c r="AB11" s="1011"/>
      <c r="AC11" s="1011"/>
      <c r="AD11" s="1011"/>
      <c r="AE11" s="1011"/>
      <c r="AF11" s="1011"/>
      <c r="AG11" s="1011"/>
      <c r="AH11" s="1011"/>
      <c r="AI11" s="1011"/>
      <c r="AJ11" s="1011"/>
      <c r="AK11" s="1011"/>
      <c r="AL11" s="1012"/>
      <c r="AM11" s="1051" t="str">
        <f t="shared" si="0"/>
        <v/>
      </c>
      <c r="AN11" s="1052"/>
      <c r="AO11" s="983"/>
      <c r="AP11" s="984"/>
      <c r="AQ11" s="985"/>
      <c r="AR11" s="988"/>
      <c r="AS11" s="989"/>
      <c r="AT11" s="990" t="str">
        <f t="shared" si="1"/>
        <v/>
      </c>
      <c r="AU11" s="991"/>
      <c r="AV11" s="992"/>
      <c r="AW11" s="978"/>
      <c r="AX11" s="979"/>
      <c r="AY11" s="980"/>
      <c r="AZ11" s="993"/>
      <c r="BA11" s="994"/>
      <c r="BB11" s="994"/>
      <c r="BC11" s="246" t="s">
        <v>141</v>
      </c>
      <c r="BO11" s="170" t="s">
        <v>74</v>
      </c>
      <c r="BP11" s="148">
        <v>5000</v>
      </c>
      <c r="BQ11" s="148">
        <v>4000</v>
      </c>
      <c r="BR11" s="148">
        <v>6000</v>
      </c>
      <c r="BS11" s="148">
        <v>6500</v>
      </c>
    </row>
    <row r="12" spans="1:71" s="20" customFormat="1" ht="35.15" customHeight="1">
      <c r="A12" s="997"/>
      <c r="B12" s="998"/>
      <c r="C12" s="965"/>
      <c r="D12" s="966"/>
      <c r="E12" s="966"/>
      <c r="F12" s="969" t="s">
        <v>100</v>
      </c>
      <c r="G12" s="970"/>
      <c r="H12" s="971"/>
      <c r="I12" s="972"/>
      <c r="J12" s="973"/>
      <c r="K12" s="973"/>
      <c r="L12" s="974"/>
      <c r="M12" s="972"/>
      <c r="N12" s="973"/>
      <c r="O12" s="973"/>
      <c r="P12" s="973"/>
      <c r="Q12" s="973"/>
      <c r="R12" s="974"/>
      <c r="S12" s="975"/>
      <c r="T12" s="976"/>
      <c r="U12" s="976"/>
      <c r="V12" s="976"/>
      <c r="W12" s="976"/>
      <c r="X12" s="976"/>
      <c r="Y12" s="976"/>
      <c r="Z12" s="977"/>
      <c r="AA12" s="975"/>
      <c r="AB12" s="976"/>
      <c r="AC12" s="976"/>
      <c r="AD12" s="976"/>
      <c r="AE12" s="976"/>
      <c r="AF12" s="976"/>
      <c r="AG12" s="976"/>
      <c r="AH12" s="976"/>
      <c r="AI12" s="976"/>
      <c r="AJ12" s="976"/>
      <c r="AK12" s="976"/>
      <c r="AL12" s="977"/>
      <c r="AM12" s="949" t="str">
        <f t="shared" si="0"/>
        <v/>
      </c>
      <c r="AN12" s="950"/>
      <c r="AO12" s="946"/>
      <c r="AP12" s="947"/>
      <c r="AQ12" s="948"/>
      <c r="AR12" s="951"/>
      <c r="AS12" s="952"/>
      <c r="AT12" s="953" t="str">
        <f t="shared" si="1"/>
        <v/>
      </c>
      <c r="AU12" s="954"/>
      <c r="AV12" s="955"/>
      <c r="AW12" s="956" t="str">
        <f>IF(AT12="","",SUM(AT12:AV13))</f>
        <v/>
      </c>
      <c r="AX12" s="957"/>
      <c r="AY12" s="958"/>
      <c r="AZ12" s="986"/>
      <c r="BA12" s="987"/>
      <c r="BB12" s="987"/>
      <c r="BC12" s="247" t="s">
        <v>141</v>
      </c>
      <c r="BO12" s="170" t="s">
        <v>75</v>
      </c>
      <c r="BP12" s="148">
        <v>4000</v>
      </c>
      <c r="BQ12" s="148">
        <v>3000</v>
      </c>
      <c r="BR12" s="148">
        <v>5000</v>
      </c>
      <c r="BS12" s="148">
        <v>5500</v>
      </c>
    </row>
    <row r="13" spans="1:71" s="20" customFormat="1" ht="35.15" customHeight="1">
      <c r="A13" s="997"/>
      <c r="B13" s="998"/>
      <c r="C13" s="967"/>
      <c r="D13" s="968"/>
      <c r="E13" s="968"/>
      <c r="F13" s="1004" t="s">
        <v>102</v>
      </c>
      <c r="G13" s="1005"/>
      <c r="H13" s="1006"/>
      <c r="I13" s="1007"/>
      <c r="J13" s="1008"/>
      <c r="K13" s="1008"/>
      <c r="L13" s="1009"/>
      <c r="M13" s="1007"/>
      <c r="N13" s="1008"/>
      <c r="O13" s="1008"/>
      <c r="P13" s="1008"/>
      <c r="Q13" s="1008"/>
      <c r="R13" s="1009"/>
      <c r="S13" s="1010"/>
      <c r="T13" s="1011"/>
      <c r="U13" s="1011"/>
      <c r="V13" s="1011"/>
      <c r="W13" s="1011"/>
      <c r="X13" s="1011"/>
      <c r="Y13" s="1011"/>
      <c r="Z13" s="1012"/>
      <c r="AA13" s="1010"/>
      <c r="AB13" s="1011"/>
      <c r="AC13" s="1011"/>
      <c r="AD13" s="1011"/>
      <c r="AE13" s="1011"/>
      <c r="AF13" s="1011"/>
      <c r="AG13" s="1011"/>
      <c r="AH13" s="1011"/>
      <c r="AI13" s="1011"/>
      <c r="AJ13" s="1011"/>
      <c r="AK13" s="1011"/>
      <c r="AL13" s="1012"/>
      <c r="AM13" s="1051" t="str">
        <f t="shared" si="0"/>
        <v/>
      </c>
      <c r="AN13" s="1052"/>
      <c r="AO13" s="983"/>
      <c r="AP13" s="984"/>
      <c r="AQ13" s="985"/>
      <c r="AR13" s="988"/>
      <c r="AS13" s="989"/>
      <c r="AT13" s="990" t="str">
        <f t="shared" si="1"/>
        <v/>
      </c>
      <c r="AU13" s="991"/>
      <c r="AV13" s="992"/>
      <c r="AW13" s="978"/>
      <c r="AX13" s="979"/>
      <c r="AY13" s="980"/>
      <c r="AZ13" s="993"/>
      <c r="BA13" s="994"/>
      <c r="BB13" s="994"/>
      <c r="BC13" s="246" t="s">
        <v>141</v>
      </c>
      <c r="BO13" s="170" t="s">
        <v>76</v>
      </c>
      <c r="BP13" s="148">
        <v>3000</v>
      </c>
      <c r="BQ13" s="148">
        <v>2000</v>
      </c>
      <c r="BR13" s="148"/>
      <c r="BS13" s="148"/>
    </row>
    <row r="14" spans="1:71" s="20" customFormat="1" ht="35.15" customHeight="1">
      <c r="A14" s="997"/>
      <c r="B14" s="998"/>
      <c r="C14" s="965"/>
      <c r="D14" s="966"/>
      <c r="E14" s="966"/>
      <c r="F14" s="969" t="s">
        <v>100</v>
      </c>
      <c r="G14" s="970"/>
      <c r="H14" s="971"/>
      <c r="I14" s="972"/>
      <c r="J14" s="973"/>
      <c r="K14" s="973"/>
      <c r="L14" s="974"/>
      <c r="M14" s="972"/>
      <c r="N14" s="973"/>
      <c r="O14" s="973"/>
      <c r="P14" s="973"/>
      <c r="Q14" s="973"/>
      <c r="R14" s="974"/>
      <c r="S14" s="975"/>
      <c r="T14" s="976"/>
      <c r="U14" s="976"/>
      <c r="V14" s="976"/>
      <c r="W14" s="976"/>
      <c r="X14" s="976"/>
      <c r="Y14" s="976"/>
      <c r="Z14" s="977"/>
      <c r="AA14" s="975"/>
      <c r="AB14" s="976"/>
      <c r="AC14" s="976"/>
      <c r="AD14" s="976"/>
      <c r="AE14" s="976"/>
      <c r="AF14" s="976"/>
      <c r="AG14" s="976"/>
      <c r="AH14" s="976"/>
      <c r="AI14" s="976"/>
      <c r="AJ14" s="976"/>
      <c r="AK14" s="976"/>
      <c r="AL14" s="977"/>
      <c r="AM14" s="949" t="str">
        <f t="shared" si="0"/>
        <v/>
      </c>
      <c r="AN14" s="950"/>
      <c r="AO14" s="946"/>
      <c r="AP14" s="947"/>
      <c r="AQ14" s="948"/>
      <c r="AR14" s="951"/>
      <c r="AS14" s="952"/>
      <c r="AT14" s="953" t="str">
        <f t="shared" si="1"/>
        <v/>
      </c>
      <c r="AU14" s="954"/>
      <c r="AV14" s="955"/>
      <c r="AW14" s="956" t="str">
        <f>IF(AT14="","",SUM(AT14:AV15))</f>
        <v/>
      </c>
      <c r="AX14" s="957"/>
      <c r="AY14" s="958"/>
      <c r="AZ14" s="986"/>
      <c r="BA14" s="987"/>
      <c r="BB14" s="987"/>
      <c r="BC14" s="248" t="s">
        <v>141</v>
      </c>
    </row>
    <row r="15" spans="1:71" s="20" customFormat="1" ht="35.15" customHeight="1">
      <c r="A15" s="999"/>
      <c r="B15" s="1000"/>
      <c r="C15" s="967"/>
      <c r="D15" s="968"/>
      <c r="E15" s="968"/>
      <c r="F15" s="1004" t="s">
        <v>102</v>
      </c>
      <c r="G15" s="1005"/>
      <c r="H15" s="1006"/>
      <c r="I15" s="1007"/>
      <c r="J15" s="1008"/>
      <c r="K15" s="1008"/>
      <c r="L15" s="1009"/>
      <c r="M15" s="1007"/>
      <c r="N15" s="1008"/>
      <c r="O15" s="1008"/>
      <c r="P15" s="1008"/>
      <c r="Q15" s="1008"/>
      <c r="R15" s="1009"/>
      <c r="S15" s="1010"/>
      <c r="T15" s="1011"/>
      <c r="U15" s="1011"/>
      <c r="V15" s="1011"/>
      <c r="W15" s="1011"/>
      <c r="X15" s="1011"/>
      <c r="Y15" s="1011"/>
      <c r="Z15" s="1012"/>
      <c r="AA15" s="1010"/>
      <c r="AB15" s="1011"/>
      <c r="AC15" s="1011"/>
      <c r="AD15" s="1011"/>
      <c r="AE15" s="1011"/>
      <c r="AF15" s="1011"/>
      <c r="AG15" s="1011"/>
      <c r="AH15" s="1011"/>
      <c r="AI15" s="1011"/>
      <c r="AJ15" s="1011"/>
      <c r="AK15" s="1011"/>
      <c r="AL15" s="1012"/>
      <c r="AM15" s="1051" t="str">
        <f t="shared" si="0"/>
        <v/>
      </c>
      <c r="AN15" s="1052"/>
      <c r="AO15" s="983"/>
      <c r="AP15" s="984"/>
      <c r="AQ15" s="985"/>
      <c r="AR15" s="988"/>
      <c r="AS15" s="989"/>
      <c r="AT15" s="990" t="str">
        <f t="shared" si="1"/>
        <v/>
      </c>
      <c r="AU15" s="991"/>
      <c r="AV15" s="992"/>
      <c r="AW15" s="978"/>
      <c r="AX15" s="979"/>
      <c r="AY15" s="980"/>
      <c r="AZ15" s="993"/>
      <c r="BA15" s="994"/>
      <c r="BB15" s="994"/>
      <c r="BC15" s="249" t="s">
        <v>141</v>
      </c>
    </row>
    <row r="16" spans="1:71" s="20" customFormat="1" ht="35.15" customHeight="1">
      <c r="A16" s="940" t="s">
        <v>93</v>
      </c>
      <c r="B16" s="941"/>
      <c r="C16" s="965"/>
      <c r="D16" s="966"/>
      <c r="E16" s="966"/>
      <c r="F16" s="969" t="s">
        <v>100</v>
      </c>
      <c r="G16" s="970"/>
      <c r="H16" s="971"/>
      <c r="I16" s="972"/>
      <c r="J16" s="973"/>
      <c r="K16" s="973"/>
      <c r="L16" s="974"/>
      <c r="M16" s="972"/>
      <c r="N16" s="973"/>
      <c r="O16" s="973"/>
      <c r="P16" s="973"/>
      <c r="Q16" s="973"/>
      <c r="R16" s="974"/>
      <c r="S16" s="975"/>
      <c r="T16" s="976"/>
      <c r="U16" s="976"/>
      <c r="V16" s="976"/>
      <c r="W16" s="976"/>
      <c r="X16" s="976"/>
      <c r="Y16" s="976"/>
      <c r="Z16" s="977"/>
      <c r="AA16" s="975"/>
      <c r="AB16" s="976"/>
      <c r="AC16" s="976"/>
      <c r="AD16" s="976"/>
      <c r="AE16" s="976"/>
      <c r="AF16" s="976"/>
      <c r="AG16" s="976"/>
      <c r="AH16" s="976"/>
      <c r="AI16" s="976"/>
      <c r="AJ16" s="976"/>
      <c r="AK16" s="976"/>
      <c r="AL16" s="977"/>
      <c r="AM16" s="949" t="str">
        <f>IF(M16="","",IF(AND(LEFT(M16,1)&amp;RIGHT(M16,1)&lt;&gt;"D1",LEFT(M16,1)&amp;RIGHT(M16,1)&lt;&gt;"D2",LEFT(M16,1)&amp;RIGHT(M16,1)&lt;&gt;"D3"),"err",LEFT(M16,1)&amp;RIGHT(M16,1)))</f>
        <v/>
      </c>
      <c r="AN16" s="950"/>
      <c r="AO16" s="946"/>
      <c r="AP16" s="947"/>
      <c r="AQ16" s="948"/>
      <c r="AR16" s="951"/>
      <c r="AS16" s="952"/>
      <c r="AT16" s="953" t="str">
        <f t="shared" si="1"/>
        <v/>
      </c>
      <c r="AU16" s="954"/>
      <c r="AV16" s="955"/>
      <c r="AW16" s="956" t="str">
        <f>IF(AT16="","",SUM(AT16:AV17))</f>
        <v/>
      </c>
      <c r="AX16" s="957"/>
      <c r="AY16" s="958"/>
      <c r="AZ16" s="986"/>
      <c r="BA16" s="987"/>
      <c r="BB16" s="987"/>
      <c r="BC16" s="247" t="s">
        <v>141</v>
      </c>
    </row>
    <row r="17" spans="1:55" s="20" customFormat="1" ht="34.5" customHeight="1">
      <c r="A17" s="942"/>
      <c r="B17" s="943"/>
      <c r="C17" s="967"/>
      <c r="D17" s="968"/>
      <c r="E17" s="968"/>
      <c r="F17" s="1004" t="s">
        <v>102</v>
      </c>
      <c r="G17" s="1005"/>
      <c r="H17" s="1006"/>
      <c r="I17" s="1007"/>
      <c r="J17" s="1008"/>
      <c r="K17" s="1008"/>
      <c r="L17" s="1009"/>
      <c r="M17" s="1007"/>
      <c r="N17" s="1008"/>
      <c r="O17" s="1008"/>
      <c r="P17" s="1008"/>
      <c r="Q17" s="1008"/>
      <c r="R17" s="1009"/>
      <c r="S17" s="1010"/>
      <c r="T17" s="1011"/>
      <c r="U17" s="1011"/>
      <c r="V17" s="1011"/>
      <c r="W17" s="1011"/>
      <c r="X17" s="1011"/>
      <c r="Y17" s="1011"/>
      <c r="Z17" s="1012"/>
      <c r="AA17" s="1010"/>
      <c r="AB17" s="1011"/>
      <c r="AC17" s="1011"/>
      <c r="AD17" s="1011"/>
      <c r="AE17" s="1011"/>
      <c r="AF17" s="1011"/>
      <c r="AG17" s="1011"/>
      <c r="AH17" s="1011"/>
      <c r="AI17" s="1011"/>
      <c r="AJ17" s="1011"/>
      <c r="AK17" s="1011"/>
      <c r="AL17" s="1012"/>
      <c r="AM17" s="1051" t="str">
        <f t="shared" ref="AM17:AM27" si="2">IF(M17="","",IF(AND(LEFT(M17,1)&amp;RIGHT(M17,1)&lt;&gt;"D1",LEFT(M17,1)&amp;RIGHT(M17,1)&lt;&gt;"D2",LEFT(M17,1)&amp;RIGHT(M17,1)&lt;&gt;"D3"),"err",LEFT(M17,1)&amp;RIGHT(M17,1)))</f>
        <v/>
      </c>
      <c r="AN17" s="1052"/>
      <c r="AO17" s="983"/>
      <c r="AP17" s="984"/>
      <c r="AQ17" s="985"/>
      <c r="AR17" s="988"/>
      <c r="AS17" s="989"/>
      <c r="AT17" s="990" t="str">
        <f t="shared" si="1"/>
        <v/>
      </c>
      <c r="AU17" s="991"/>
      <c r="AV17" s="992"/>
      <c r="AW17" s="978"/>
      <c r="AX17" s="979"/>
      <c r="AY17" s="980"/>
      <c r="AZ17" s="993"/>
      <c r="BA17" s="994"/>
      <c r="BB17" s="994"/>
      <c r="BC17" s="246" t="s">
        <v>141</v>
      </c>
    </row>
    <row r="18" spans="1:55" s="20" customFormat="1" ht="35.15" customHeight="1">
      <c r="A18" s="942"/>
      <c r="B18" s="943"/>
      <c r="C18" s="965"/>
      <c r="D18" s="966"/>
      <c r="E18" s="966"/>
      <c r="F18" s="969" t="s">
        <v>100</v>
      </c>
      <c r="G18" s="970"/>
      <c r="H18" s="971"/>
      <c r="I18" s="972"/>
      <c r="J18" s="973"/>
      <c r="K18" s="973"/>
      <c r="L18" s="974"/>
      <c r="M18" s="972"/>
      <c r="N18" s="973"/>
      <c r="O18" s="973"/>
      <c r="P18" s="973"/>
      <c r="Q18" s="973"/>
      <c r="R18" s="974"/>
      <c r="S18" s="975"/>
      <c r="T18" s="976"/>
      <c r="U18" s="976"/>
      <c r="V18" s="976"/>
      <c r="W18" s="976"/>
      <c r="X18" s="976"/>
      <c r="Y18" s="976"/>
      <c r="Z18" s="977"/>
      <c r="AA18" s="975"/>
      <c r="AB18" s="976"/>
      <c r="AC18" s="976"/>
      <c r="AD18" s="976"/>
      <c r="AE18" s="976"/>
      <c r="AF18" s="976"/>
      <c r="AG18" s="976"/>
      <c r="AH18" s="976"/>
      <c r="AI18" s="976"/>
      <c r="AJ18" s="976"/>
      <c r="AK18" s="976"/>
      <c r="AL18" s="977"/>
      <c r="AM18" s="949" t="str">
        <f t="shared" si="2"/>
        <v/>
      </c>
      <c r="AN18" s="950"/>
      <c r="AO18" s="946"/>
      <c r="AP18" s="947"/>
      <c r="AQ18" s="948"/>
      <c r="AR18" s="951"/>
      <c r="AS18" s="952"/>
      <c r="AT18" s="953" t="str">
        <f t="shared" si="1"/>
        <v/>
      </c>
      <c r="AU18" s="954"/>
      <c r="AV18" s="955"/>
      <c r="AW18" s="956" t="str">
        <f>IF(AT18="","",SUM(AT18:AV19))</f>
        <v/>
      </c>
      <c r="AX18" s="957"/>
      <c r="AY18" s="958"/>
      <c r="AZ18" s="986"/>
      <c r="BA18" s="987"/>
      <c r="BB18" s="987"/>
      <c r="BC18" s="247" t="s">
        <v>141</v>
      </c>
    </row>
    <row r="19" spans="1:55" s="20" customFormat="1" ht="35.15" customHeight="1">
      <c r="A19" s="942"/>
      <c r="B19" s="943"/>
      <c r="C19" s="967"/>
      <c r="D19" s="968"/>
      <c r="E19" s="968"/>
      <c r="F19" s="1004" t="s">
        <v>102</v>
      </c>
      <c r="G19" s="1005"/>
      <c r="H19" s="1006"/>
      <c r="I19" s="1007"/>
      <c r="J19" s="1008"/>
      <c r="K19" s="1008"/>
      <c r="L19" s="1009"/>
      <c r="M19" s="1007"/>
      <c r="N19" s="1008"/>
      <c r="O19" s="1008"/>
      <c r="P19" s="1008"/>
      <c r="Q19" s="1008"/>
      <c r="R19" s="1009"/>
      <c r="S19" s="1010"/>
      <c r="T19" s="1011"/>
      <c r="U19" s="1011"/>
      <c r="V19" s="1011"/>
      <c r="W19" s="1011"/>
      <c r="X19" s="1011"/>
      <c r="Y19" s="1011"/>
      <c r="Z19" s="1012"/>
      <c r="AA19" s="1010"/>
      <c r="AB19" s="1011"/>
      <c r="AC19" s="1011"/>
      <c r="AD19" s="1011"/>
      <c r="AE19" s="1011"/>
      <c r="AF19" s="1011"/>
      <c r="AG19" s="1011"/>
      <c r="AH19" s="1011"/>
      <c r="AI19" s="1011"/>
      <c r="AJ19" s="1011"/>
      <c r="AK19" s="1011"/>
      <c r="AL19" s="1012"/>
      <c r="AM19" s="1051" t="str">
        <f t="shared" si="2"/>
        <v/>
      </c>
      <c r="AN19" s="1052"/>
      <c r="AO19" s="983"/>
      <c r="AP19" s="984"/>
      <c r="AQ19" s="985"/>
      <c r="AR19" s="988"/>
      <c r="AS19" s="989"/>
      <c r="AT19" s="990" t="str">
        <f t="shared" si="1"/>
        <v/>
      </c>
      <c r="AU19" s="991"/>
      <c r="AV19" s="992"/>
      <c r="AW19" s="978"/>
      <c r="AX19" s="979"/>
      <c r="AY19" s="980"/>
      <c r="AZ19" s="993"/>
      <c r="BA19" s="994"/>
      <c r="BB19" s="994"/>
      <c r="BC19" s="246" t="s">
        <v>141</v>
      </c>
    </row>
    <row r="20" spans="1:55" s="20" customFormat="1" ht="35.15" customHeight="1">
      <c r="A20" s="942"/>
      <c r="B20" s="943"/>
      <c r="C20" s="965"/>
      <c r="D20" s="966"/>
      <c r="E20" s="966"/>
      <c r="F20" s="969" t="s">
        <v>100</v>
      </c>
      <c r="G20" s="970"/>
      <c r="H20" s="971"/>
      <c r="I20" s="972"/>
      <c r="J20" s="973"/>
      <c r="K20" s="973"/>
      <c r="L20" s="974"/>
      <c r="M20" s="972"/>
      <c r="N20" s="973"/>
      <c r="O20" s="973"/>
      <c r="P20" s="973"/>
      <c r="Q20" s="973"/>
      <c r="R20" s="974"/>
      <c r="S20" s="975"/>
      <c r="T20" s="976"/>
      <c r="U20" s="976"/>
      <c r="V20" s="976"/>
      <c r="W20" s="976"/>
      <c r="X20" s="976"/>
      <c r="Y20" s="976"/>
      <c r="Z20" s="977"/>
      <c r="AA20" s="975"/>
      <c r="AB20" s="976"/>
      <c r="AC20" s="976"/>
      <c r="AD20" s="976"/>
      <c r="AE20" s="976"/>
      <c r="AF20" s="976"/>
      <c r="AG20" s="976"/>
      <c r="AH20" s="976"/>
      <c r="AI20" s="976"/>
      <c r="AJ20" s="976"/>
      <c r="AK20" s="976"/>
      <c r="AL20" s="977"/>
      <c r="AM20" s="949" t="str">
        <f t="shared" si="2"/>
        <v/>
      </c>
      <c r="AN20" s="950"/>
      <c r="AO20" s="946"/>
      <c r="AP20" s="947"/>
      <c r="AQ20" s="948"/>
      <c r="AR20" s="951"/>
      <c r="AS20" s="952"/>
      <c r="AT20" s="953" t="str">
        <f t="shared" si="1"/>
        <v/>
      </c>
      <c r="AU20" s="954"/>
      <c r="AV20" s="955"/>
      <c r="AW20" s="956" t="str">
        <f>IF(AT20="","",SUM(AT20:AV21))</f>
        <v/>
      </c>
      <c r="AX20" s="957"/>
      <c r="AY20" s="958"/>
      <c r="AZ20" s="986"/>
      <c r="BA20" s="987"/>
      <c r="BB20" s="987"/>
      <c r="BC20" s="248" t="s">
        <v>141</v>
      </c>
    </row>
    <row r="21" spans="1:55" s="20" customFormat="1" ht="35.15" customHeight="1">
      <c r="A21" s="981"/>
      <c r="B21" s="982"/>
      <c r="C21" s="967"/>
      <c r="D21" s="968"/>
      <c r="E21" s="968"/>
      <c r="F21" s="1004" t="s">
        <v>102</v>
      </c>
      <c r="G21" s="1005"/>
      <c r="H21" s="1006"/>
      <c r="I21" s="1007"/>
      <c r="J21" s="1008"/>
      <c r="K21" s="1008"/>
      <c r="L21" s="1009"/>
      <c r="M21" s="1007"/>
      <c r="N21" s="1008"/>
      <c r="O21" s="1008"/>
      <c r="P21" s="1008"/>
      <c r="Q21" s="1008"/>
      <c r="R21" s="1009"/>
      <c r="S21" s="1010"/>
      <c r="T21" s="1011"/>
      <c r="U21" s="1011"/>
      <c r="V21" s="1011"/>
      <c r="W21" s="1011"/>
      <c r="X21" s="1011"/>
      <c r="Y21" s="1011"/>
      <c r="Z21" s="1012"/>
      <c r="AA21" s="1010"/>
      <c r="AB21" s="1011"/>
      <c r="AC21" s="1011"/>
      <c r="AD21" s="1011"/>
      <c r="AE21" s="1011"/>
      <c r="AF21" s="1011"/>
      <c r="AG21" s="1011"/>
      <c r="AH21" s="1011"/>
      <c r="AI21" s="1011"/>
      <c r="AJ21" s="1011"/>
      <c r="AK21" s="1011"/>
      <c r="AL21" s="1012"/>
      <c r="AM21" s="1051" t="str">
        <f t="shared" si="2"/>
        <v/>
      </c>
      <c r="AN21" s="1052"/>
      <c r="AO21" s="983"/>
      <c r="AP21" s="984"/>
      <c r="AQ21" s="985"/>
      <c r="AR21" s="988"/>
      <c r="AS21" s="989"/>
      <c r="AT21" s="990" t="str">
        <f t="shared" si="1"/>
        <v/>
      </c>
      <c r="AU21" s="991"/>
      <c r="AV21" s="992"/>
      <c r="AW21" s="978"/>
      <c r="AX21" s="979"/>
      <c r="AY21" s="980"/>
      <c r="AZ21" s="993"/>
      <c r="BA21" s="994"/>
      <c r="BB21" s="994"/>
      <c r="BC21" s="246" t="s">
        <v>141</v>
      </c>
    </row>
    <row r="22" spans="1:55" s="20" customFormat="1" ht="35.15" customHeight="1">
      <c r="A22" s="940" t="s">
        <v>94</v>
      </c>
      <c r="B22" s="941"/>
      <c r="C22" s="965"/>
      <c r="D22" s="966"/>
      <c r="E22" s="966"/>
      <c r="F22" s="969" t="s">
        <v>100</v>
      </c>
      <c r="G22" s="970"/>
      <c r="H22" s="971"/>
      <c r="I22" s="972"/>
      <c r="J22" s="973"/>
      <c r="K22" s="973"/>
      <c r="L22" s="974"/>
      <c r="M22" s="972"/>
      <c r="N22" s="973"/>
      <c r="O22" s="973"/>
      <c r="P22" s="973"/>
      <c r="Q22" s="973"/>
      <c r="R22" s="974"/>
      <c r="S22" s="975"/>
      <c r="T22" s="976"/>
      <c r="U22" s="976"/>
      <c r="V22" s="976"/>
      <c r="W22" s="976"/>
      <c r="X22" s="976"/>
      <c r="Y22" s="976"/>
      <c r="Z22" s="977"/>
      <c r="AA22" s="975"/>
      <c r="AB22" s="976"/>
      <c r="AC22" s="976"/>
      <c r="AD22" s="976"/>
      <c r="AE22" s="976"/>
      <c r="AF22" s="976"/>
      <c r="AG22" s="976"/>
      <c r="AH22" s="976"/>
      <c r="AI22" s="976"/>
      <c r="AJ22" s="976"/>
      <c r="AK22" s="976"/>
      <c r="AL22" s="977"/>
      <c r="AM22" s="949" t="str">
        <f t="shared" si="2"/>
        <v/>
      </c>
      <c r="AN22" s="950"/>
      <c r="AO22" s="946"/>
      <c r="AP22" s="947"/>
      <c r="AQ22" s="948"/>
      <c r="AR22" s="951"/>
      <c r="AS22" s="952"/>
      <c r="AT22" s="953" t="str">
        <f t="shared" si="1"/>
        <v/>
      </c>
      <c r="AU22" s="954"/>
      <c r="AV22" s="955"/>
      <c r="AW22" s="956" t="str">
        <f>IF(AT22="","",SUM(AT22:AV23))</f>
        <v/>
      </c>
      <c r="AX22" s="957"/>
      <c r="AY22" s="958"/>
      <c r="AZ22" s="986"/>
      <c r="BA22" s="987"/>
      <c r="BB22" s="987"/>
      <c r="BC22" s="248" t="s">
        <v>142</v>
      </c>
    </row>
    <row r="23" spans="1:55" s="20" customFormat="1" ht="35.15" customHeight="1">
      <c r="A23" s="942"/>
      <c r="B23" s="943"/>
      <c r="C23" s="967"/>
      <c r="D23" s="968"/>
      <c r="E23" s="968"/>
      <c r="F23" s="1004" t="s">
        <v>102</v>
      </c>
      <c r="G23" s="1005"/>
      <c r="H23" s="1006"/>
      <c r="I23" s="1007"/>
      <c r="J23" s="1008"/>
      <c r="K23" s="1008"/>
      <c r="L23" s="1009"/>
      <c r="M23" s="1007"/>
      <c r="N23" s="1008"/>
      <c r="O23" s="1008"/>
      <c r="P23" s="1008"/>
      <c r="Q23" s="1008"/>
      <c r="R23" s="1009"/>
      <c r="S23" s="1010"/>
      <c r="T23" s="1011"/>
      <c r="U23" s="1011"/>
      <c r="V23" s="1011"/>
      <c r="W23" s="1011"/>
      <c r="X23" s="1011"/>
      <c r="Y23" s="1011"/>
      <c r="Z23" s="1012"/>
      <c r="AA23" s="1010"/>
      <c r="AB23" s="1011"/>
      <c r="AC23" s="1011"/>
      <c r="AD23" s="1011"/>
      <c r="AE23" s="1011"/>
      <c r="AF23" s="1011"/>
      <c r="AG23" s="1011"/>
      <c r="AH23" s="1011"/>
      <c r="AI23" s="1011"/>
      <c r="AJ23" s="1011"/>
      <c r="AK23" s="1011"/>
      <c r="AL23" s="1012"/>
      <c r="AM23" s="1051" t="str">
        <f t="shared" si="2"/>
        <v/>
      </c>
      <c r="AN23" s="1052"/>
      <c r="AO23" s="983"/>
      <c r="AP23" s="984"/>
      <c r="AQ23" s="985"/>
      <c r="AR23" s="988"/>
      <c r="AS23" s="989"/>
      <c r="AT23" s="990" t="str">
        <f t="shared" si="1"/>
        <v/>
      </c>
      <c r="AU23" s="991"/>
      <c r="AV23" s="992"/>
      <c r="AW23" s="978"/>
      <c r="AX23" s="979"/>
      <c r="AY23" s="980"/>
      <c r="AZ23" s="993"/>
      <c r="BA23" s="994"/>
      <c r="BB23" s="994"/>
      <c r="BC23" s="246" t="s">
        <v>142</v>
      </c>
    </row>
    <row r="24" spans="1:55" s="20" customFormat="1" ht="34.5" customHeight="1">
      <c r="A24" s="942"/>
      <c r="B24" s="943"/>
      <c r="C24" s="965"/>
      <c r="D24" s="966"/>
      <c r="E24" s="966"/>
      <c r="F24" s="969" t="s">
        <v>100</v>
      </c>
      <c r="G24" s="970"/>
      <c r="H24" s="971"/>
      <c r="I24" s="972"/>
      <c r="J24" s="973"/>
      <c r="K24" s="973"/>
      <c r="L24" s="974"/>
      <c r="M24" s="972"/>
      <c r="N24" s="973"/>
      <c r="O24" s="973"/>
      <c r="P24" s="973"/>
      <c r="Q24" s="973"/>
      <c r="R24" s="974"/>
      <c r="S24" s="975"/>
      <c r="T24" s="976"/>
      <c r="U24" s="976"/>
      <c r="V24" s="976"/>
      <c r="W24" s="976"/>
      <c r="X24" s="976"/>
      <c r="Y24" s="976"/>
      <c r="Z24" s="977"/>
      <c r="AA24" s="975"/>
      <c r="AB24" s="976"/>
      <c r="AC24" s="976"/>
      <c r="AD24" s="976"/>
      <c r="AE24" s="976"/>
      <c r="AF24" s="976"/>
      <c r="AG24" s="976"/>
      <c r="AH24" s="976"/>
      <c r="AI24" s="976"/>
      <c r="AJ24" s="976"/>
      <c r="AK24" s="976"/>
      <c r="AL24" s="977"/>
      <c r="AM24" s="949" t="str">
        <f t="shared" si="2"/>
        <v/>
      </c>
      <c r="AN24" s="950"/>
      <c r="AO24" s="946"/>
      <c r="AP24" s="947"/>
      <c r="AQ24" s="948"/>
      <c r="AR24" s="951"/>
      <c r="AS24" s="952"/>
      <c r="AT24" s="953" t="str">
        <f t="shared" si="1"/>
        <v/>
      </c>
      <c r="AU24" s="954"/>
      <c r="AV24" s="955"/>
      <c r="AW24" s="956" t="str">
        <f>IF(AT24="","",SUM(AT24:AV25))</f>
        <v/>
      </c>
      <c r="AX24" s="957"/>
      <c r="AY24" s="958"/>
      <c r="AZ24" s="986"/>
      <c r="BA24" s="987"/>
      <c r="BB24" s="987"/>
      <c r="BC24" s="247" t="s">
        <v>142</v>
      </c>
    </row>
    <row r="25" spans="1:55" s="20" customFormat="1" ht="35.15" customHeight="1">
      <c r="A25" s="942"/>
      <c r="B25" s="943"/>
      <c r="C25" s="967"/>
      <c r="D25" s="968"/>
      <c r="E25" s="968"/>
      <c r="F25" s="1004" t="s">
        <v>102</v>
      </c>
      <c r="G25" s="1005"/>
      <c r="H25" s="1006"/>
      <c r="I25" s="1007"/>
      <c r="J25" s="1008"/>
      <c r="K25" s="1008"/>
      <c r="L25" s="1009"/>
      <c r="M25" s="1007"/>
      <c r="N25" s="1008"/>
      <c r="O25" s="1008"/>
      <c r="P25" s="1008"/>
      <c r="Q25" s="1008"/>
      <c r="R25" s="1009"/>
      <c r="S25" s="1010"/>
      <c r="T25" s="1011"/>
      <c r="U25" s="1011"/>
      <c r="V25" s="1011"/>
      <c r="W25" s="1011"/>
      <c r="X25" s="1011"/>
      <c r="Y25" s="1011"/>
      <c r="Z25" s="1012"/>
      <c r="AA25" s="1010"/>
      <c r="AB25" s="1011"/>
      <c r="AC25" s="1011"/>
      <c r="AD25" s="1011"/>
      <c r="AE25" s="1011"/>
      <c r="AF25" s="1011"/>
      <c r="AG25" s="1011"/>
      <c r="AH25" s="1011"/>
      <c r="AI25" s="1011"/>
      <c r="AJ25" s="1011"/>
      <c r="AK25" s="1011"/>
      <c r="AL25" s="1012"/>
      <c r="AM25" s="1051" t="str">
        <f t="shared" si="2"/>
        <v/>
      </c>
      <c r="AN25" s="1052"/>
      <c r="AO25" s="983"/>
      <c r="AP25" s="984"/>
      <c r="AQ25" s="985"/>
      <c r="AR25" s="988"/>
      <c r="AS25" s="989"/>
      <c r="AT25" s="990" t="str">
        <f t="shared" si="1"/>
        <v/>
      </c>
      <c r="AU25" s="991"/>
      <c r="AV25" s="992"/>
      <c r="AW25" s="978"/>
      <c r="AX25" s="979"/>
      <c r="AY25" s="980"/>
      <c r="AZ25" s="993"/>
      <c r="BA25" s="994"/>
      <c r="BB25" s="994"/>
      <c r="BC25" s="246" t="s">
        <v>142</v>
      </c>
    </row>
    <row r="26" spans="1:55" s="20" customFormat="1" ht="35.15" customHeight="1">
      <c r="A26" s="942"/>
      <c r="B26" s="943"/>
      <c r="C26" s="965"/>
      <c r="D26" s="966"/>
      <c r="E26" s="966"/>
      <c r="F26" s="969" t="s">
        <v>100</v>
      </c>
      <c r="G26" s="970"/>
      <c r="H26" s="971"/>
      <c r="I26" s="972"/>
      <c r="J26" s="973"/>
      <c r="K26" s="973"/>
      <c r="L26" s="974"/>
      <c r="M26" s="972"/>
      <c r="N26" s="973"/>
      <c r="O26" s="973"/>
      <c r="P26" s="973"/>
      <c r="Q26" s="973"/>
      <c r="R26" s="974"/>
      <c r="S26" s="975"/>
      <c r="T26" s="976"/>
      <c r="U26" s="976"/>
      <c r="V26" s="976"/>
      <c r="W26" s="976"/>
      <c r="X26" s="976"/>
      <c r="Y26" s="976"/>
      <c r="Z26" s="977"/>
      <c r="AA26" s="975"/>
      <c r="AB26" s="976"/>
      <c r="AC26" s="976"/>
      <c r="AD26" s="976"/>
      <c r="AE26" s="976"/>
      <c r="AF26" s="976"/>
      <c r="AG26" s="976"/>
      <c r="AH26" s="976"/>
      <c r="AI26" s="976"/>
      <c r="AJ26" s="976"/>
      <c r="AK26" s="976"/>
      <c r="AL26" s="977"/>
      <c r="AM26" s="949" t="str">
        <f t="shared" si="2"/>
        <v/>
      </c>
      <c r="AN26" s="950"/>
      <c r="AO26" s="946"/>
      <c r="AP26" s="947"/>
      <c r="AQ26" s="948"/>
      <c r="AR26" s="951"/>
      <c r="AS26" s="952"/>
      <c r="AT26" s="953" t="str">
        <f t="shared" si="1"/>
        <v/>
      </c>
      <c r="AU26" s="954"/>
      <c r="AV26" s="955"/>
      <c r="AW26" s="956" t="str">
        <f>IF(AT26="","",SUM(AT26:AV27))</f>
        <v/>
      </c>
      <c r="AX26" s="957"/>
      <c r="AY26" s="958"/>
      <c r="AZ26" s="986"/>
      <c r="BA26" s="987"/>
      <c r="BB26" s="987"/>
      <c r="BC26" s="248" t="s">
        <v>142</v>
      </c>
    </row>
    <row r="27" spans="1:55" s="20" customFormat="1" ht="35.15" customHeight="1" thickBot="1">
      <c r="A27" s="944"/>
      <c r="B27" s="945"/>
      <c r="C27" s="1053"/>
      <c r="D27" s="1054"/>
      <c r="E27" s="1054"/>
      <c r="F27" s="1055" t="s">
        <v>102</v>
      </c>
      <c r="G27" s="1056"/>
      <c r="H27" s="1057"/>
      <c r="I27" s="1058"/>
      <c r="J27" s="1059"/>
      <c r="K27" s="1059"/>
      <c r="L27" s="1060"/>
      <c r="M27" s="1058"/>
      <c r="N27" s="1059"/>
      <c r="O27" s="1059"/>
      <c r="P27" s="1059"/>
      <c r="Q27" s="1059"/>
      <c r="R27" s="1060"/>
      <c r="S27" s="1061"/>
      <c r="T27" s="1062"/>
      <c r="U27" s="1062"/>
      <c r="V27" s="1062"/>
      <c r="W27" s="1062"/>
      <c r="X27" s="1062"/>
      <c r="Y27" s="1062"/>
      <c r="Z27" s="1063"/>
      <c r="AA27" s="1061"/>
      <c r="AB27" s="1062"/>
      <c r="AC27" s="1062"/>
      <c r="AD27" s="1062"/>
      <c r="AE27" s="1062"/>
      <c r="AF27" s="1062"/>
      <c r="AG27" s="1062"/>
      <c r="AH27" s="1062"/>
      <c r="AI27" s="1062"/>
      <c r="AJ27" s="1062"/>
      <c r="AK27" s="1062"/>
      <c r="AL27" s="1063"/>
      <c r="AM27" s="1064" t="str">
        <f t="shared" si="2"/>
        <v/>
      </c>
      <c r="AN27" s="1065"/>
      <c r="AO27" s="962"/>
      <c r="AP27" s="963"/>
      <c r="AQ27" s="964"/>
      <c r="AR27" s="1066"/>
      <c r="AS27" s="1067"/>
      <c r="AT27" s="1068" t="str">
        <f t="shared" si="1"/>
        <v/>
      </c>
      <c r="AU27" s="1069"/>
      <c r="AV27" s="1070"/>
      <c r="AW27" s="959"/>
      <c r="AX27" s="960"/>
      <c r="AY27" s="961"/>
      <c r="AZ27" s="1071"/>
      <c r="BA27" s="1072"/>
      <c r="BB27" s="1072"/>
      <c r="BC27" s="250" t="s">
        <v>142</v>
      </c>
    </row>
    <row r="28" spans="1:55" ht="16.5" customHeight="1">
      <c r="A28" s="939"/>
      <c r="B28" s="939"/>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39"/>
      <c r="AZ28" s="939"/>
      <c r="BA28" s="939"/>
      <c r="BB28" s="939"/>
      <c r="BC28" s="939"/>
    </row>
    <row r="29" spans="1:55" ht="34.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row>
    <row r="30" spans="1:55" ht="21.75" customHeight="1">
      <c r="B30" s="43" t="s">
        <v>240</v>
      </c>
    </row>
    <row r="31" spans="1:55" ht="35.15" customHeight="1">
      <c r="A31" s="914" t="s">
        <v>28</v>
      </c>
      <c r="B31" s="914"/>
      <c r="C31" s="914"/>
      <c r="D31" s="914"/>
      <c r="E31" s="914"/>
      <c r="F31" s="914"/>
      <c r="G31" s="915" t="s">
        <v>92</v>
      </c>
      <c r="H31" s="915"/>
      <c r="I31" s="915"/>
      <c r="J31" s="915"/>
      <c r="K31" s="915"/>
      <c r="L31" s="915"/>
      <c r="M31" s="915"/>
      <c r="N31" s="910" t="s">
        <v>6</v>
      </c>
      <c r="O31" s="910"/>
      <c r="P31" s="910"/>
      <c r="Q31" s="910"/>
      <c r="R31" s="910"/>
      <c r="S31" s="910"/>
      <c r="T31" s="911"/>
      <c r="U31" s="912"/>
      <c r="V31" s="912"/>
      <c r="W31" s="912"/>
      <c r="X31" s="912"/>
      <c r="Y31" s="912"/>
      <c r="Z31" s="912"/>
      <c r="AA31" s="912"/>
      <c r="AB31" s="912"/>
      <c r="AC31" s="912"/>
      <c r="AD31" s="912"/>
      <c r="AE31" s="912"/>
      <c r="AF31" s="912"/>
      <c r="AG31" s="912"/>
      <c r="AH31" s="912"/>
      <c r="AI31" s="912"/>
      <c r="AJ31" s="912"/>
      <c r="AK31" s="912"/>
      <c r="AL31" s="912"/>
      <c r="AM31" s="912"/>
      <c r="AN31" s="913"/>
      <c r="AO31" s="910" t="s">
        <v>33</v>
      </c>
      <c r="AP31" s="910"/>
      <c r="AQ31" s="910"/>
      <c r="AR31" s="910"/>
      <c r="AS31" s="910"/>
      <c r="AT31" s="910"/>
      <c r="AU31" s="911"/>
      <c r="AV31" s="912"/>
      <c r="AW31" s="912"/>
      <c r="AX31" s="912"/>
      <c r="AY31" s="912"/>
      <c r="AZ31" s="912"/>
      <c r="BA31" s="912"/>
      <c r="BB31" s="912"/>
      <c r="BC31" s="913"/>
    </row>
    <row r="32" spans="1:55" ht="34.5" customHeight="1">
      <c r="A32" s="914" t="s">
        <v>28</v>
      </c>
      <c r="B32" s="914"/>
      <c r="C32" s="914"/>
      <c r="D32" s="914"/>
      <c r="E32" s="914"/>
      <c r="F32" s="914"/>
      <c r="G32" s="915" t="s">
        <v>93</v>
      </c>
      <c r="H32" s="915"/>
      <c r="I32" s="915"/>
      <c r="J32" s="915"/>
      <c r="K32" s="915"/>
      <c r="L32" s="915"/>
      <c r="M32" s="915"/>
      <c r="N32" s="910" t="s">
        <v>6</v>
      </c>
      <c r="O32" s="910"/>
      <c r="P32" s="910"/>
      <c r="Q32" s="910"/>
      <c r="R32" s="910"/>
      <c r="S32" s="910"/>
      <c r="T32" s="911"/>
      <c r="U32" s="912"/>
      <c r="V32" s="912"/>
      <c r="W32" s="912"/>
      <c r="X32" s="912"/>
      <c r="Y32" s="912"/>
      <c r="Z32" s="912"/>
      <c r="AA32" s="912"/>
      <c r="AB32" s="912"/>
      <c r="AC32" s="912"/>
      <c r="AD32" s="912"/>
      <c r="AE32" s="912"/>
      <c r="AF32" s="912"/>
      <c r="AG32" s="912"/>
      <c r="AH32" s="912"/>
      <c r="AI32" s="912"/>
      <c r="AJ32" s="912"/>
      <c r="AK32" s="912"/>
      <c r="AL32" s="912"/>
      <c r="AM32" s="912"/>
      <c r="AN32" s="913"/>
      <c r="AO32" s="910" t="s">
        <v>33</v>
      </c>
      <c r="AP32" s="910"/>
      <c r="AQ32" s="910"/>
      <c r="AR32" s="910"/>
      <c r="AS32" s="910"/>
      <c r="AT32" s="910"/>
      <c r="AU32" s="911"/>
      <c r="AV32" s="912"/>
      <c r="AW32" s="912"/>
      <c r="AX32" s="912"/>
      <c r="AY32" s="912"/>
      <c r="AZ32" s="912"/>
      <c r="BA32" s="912"/>
      <c r="BB32" s="912"/>
      <c r="BC32" s="913"/>
    </row>
    <row r="33" spans="1:55" ht="35.15" customHeight="1">
      <c r="A33" s="914" t="s">
        <v>28</v>
      </c>
      <c r="B33" s="914"/>
      <c r="C33" s="914"/>
      <c r="D33" s="914"/>
      <c r="E33" s="914"/>
      <c r="F33" s="914"/>
      <c r="G33" s="915" t="s">
        <v>94</v>
      </c>
      <c r="H33" s="915"/>
      <c r="I33" s="915"/>
      <c r="J33" s="915"/>
      <c r="K33" s="915"/>
      <c r="L33" s="915"/>
      <c r="M33" s="915"/>
      <c r="N33" s="910" t="s">
        <v>6</v>
      </c>
      <c r="O33" s="910"/>
      <c r="P33" s="910"/>
      <c r="Q33" s="910"/>
      <c r="R33" s="910"/>
      <c r="S33" s="910"/>
      <c r="T33" s="911"/>
      <c r="U33" s="912"/>
      <c r="V33" s="912"/>
      <c r="W33" s="912"/>
      <c r="X33" s="912"/>
      <c r="Y33" s="912"/>
      <c r="Z33" s="912"/>
      <c r="AA33" s="912"/>
      <c r="AB33" s="912"/>
      <c r="AC33" s="912"/>
      <c r="AD33" s="912"/>
      <c r="AE33" s="912"/>
      <c r="AF33" s="912"/>
      <c r="AG33" s="912"/>
      <c r="AH33" s="912"/>
      <c r="AI33" s="912"/>
      <c r="AJ33" s="912"/>
      <c r="AK33" s="912"/>
      <c r="AL33" s="912"/>
      <c r="AM33" s="912"/>
      <c r="AN33" s="913"/>
      <c r="AO33" s="910" t="s">
        <v>33</v>
      </c>
      <c r="AP33" s="910"/>
      <c r="AQ33" s="910"/>
      <c r="AR33" s="910"/>
      <c r="AS33" s="910"/>
      <c r="AT33" s="910"/>
      <c r="AU33" s="911"/>
      <c r="AV33" s="912"/>
      <c r="AW33" s="912"/>
      <c r="AX33" s="912"/>
      <c r="AY33" s="912"/>
      <c r="AZ33" s="912"/>
      <c r="BA33" s="912"/>
      <c r="BB33" s="912"/>
      <c r="BC33" s="913"/>
    </row>
    <row r="34" spans="1:55" ht="35.25" customHeight="1">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row>
    <row r="35" spans="1:55" ht="35.2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row>
    <row r="36" spans="1:55" ht="35.25" customHeight="1">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row>
    <row r="37" spans="1:55" ht="31.5" customHeight="1" thickBot="1">
      <c r="A37" s="47" t="s">
        <v>116</v>
      </c>
      <c r="B37" s="120"/>
      <c r="C37" s="120"/>
      <c r="D37" s="120"/>
      <c r="E37" s="120"/>
      <c r="F37" s="120"/>
      <c r="G37" s="120"/>
      <c r="H37" s="120"/>
      <c r="I37" s="120"/>
      <c r="J37" s="120"/>
      <c r="K37" s="120"/>
      <c r="L37" s="120"/>
      <c r="M37" s="120"/>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120"/>
      <c r="AS37" s="120"/>
      <c r="AT37" s="120"/>
      <c r="AU37" s="120"/>
      <c r="AV37" s="120"/>
      <c r="AW37" s="120"/>
      <c r="AX37" s="120"/>
      <c r="AY37" s="120"/>
      <c r="AZ37" s="120"/>
      <c r="BA37" s="120"/>
      <c r="BB37" s="120"/>
      <c r="BC37" s="120"/>
    </row>
    <row r="38" spans="1:55" ht="57.75" customHeight="1" thickBot="1">
      <c r="A38" s="931" t="s">
        <v>25</v>
      </c>
      <c r="B38" s="932"/>
      <c r="C38" s="933" t="s">
        <v>59</v>
      </c>
      <c r="D38" s="934"/>
      <c r="E38" s="934"/>
      <c r="F38" s="935"/>
      <c r="G38" s="681" t="s">
        <v>99</v>
      </c>
      <c r="H38" s="682"/>
      <c r="I38" s="682"/>
      <c r="J38" s="682"/>
      <c r="K38" s="936" t="s">
        <v>87</v>
      </c>
      <c r="L38" s="682"/>
      <c r="M38" s="682"/>
      <c r="N38" s="682"/>
      <c r="O38" s="682"/>
      <c r="P38" s="682"/>
      <c r="Q38" s="683"/>
      <c r="R38" s="937" t="s">
        <v>104</v>
      </c>
      <c r="S38" s="938"/>
      <c r="T38" s="682" t="s">
        <v>95</v>
      </c>
      <c r="U38" s="682"/>
      <c r="V38" s="682"/>
      <c r="W38" s="682"/>
      <c r="X38" s="682"/>
      <c r="Y38" s="682"/>
      <c r="Z38" s="688"/>
      <c r="AA38" s="681" t="s">
        <v>117</v>
      </c>
      <c r="AB38" s="682"/>
      <c r="AC38" s="682"/>
      <c r="AD38" s="682"/>
      <c r="AE38" s="682"/>
      <c r="AF38" s="682"/>
      <c r="AG38" s="682"/>
      <c r="AH38" s="682"/>
      <c r="AI38" s="682"/>
      <c r="AJ38" s="682"/>
      <c r="AK38" s="682"/>
      <c r="AL38" s="682"/>
      <c r="AM38" s="682"/>
      <c r="AN38" s="688"/>
      <c r="AO38" s="681" t="s">
        <v>118</v>
      </c>
      <c r="AP38" s="682"/>
      <c r="AQ38" s="682"/>
      <c r="AR38" s="682"/>
      <c r="AS38" s="682"/>
      <c r="AT38" s="682"/>
      <c r="AU38" s="682"/>
      <c r="AV38" s="682"/>
      <c r="AW38" s="682"/>
      <c r="AX38" s="682"/>
      <c r="AY38" s="682"/>
      <c r="AZ38" s="682"/>
      <c r="BA38" s="682"/>
      <c r="BB38" s="682"/>
      <c r="BC38" s="689"/>
    </row>
    <row r="39" spans="1:55" ht="41.25" customHeight="1" thickTop="1">
      <c r="A39" s="916" t="s">
        <v>92</v>
      </c>
      <c r="B39" s="672"/>
      <c r="C39" s="917" t="str">
        <f>IF(C10="","",C10)</f>
        <v/>
      </c>
      <c r="D39" s="918"/>
      <c r="E39" s="918"/>
      <c r="F39" s="919"/>
      <c r="G39" s="920" t="str">
        <f>IF(COUNTIF(AM10:AN11,"err")&gt;0,"",IF(AND(M10="",M11=""),"",IF(AND(M10="",M11&lt;&gt;""),"",IF(AM11="",AM10,("D"&amp;MIN(RIGHT(AM10,1),RIGHT(AM11,1)))))))</f>
        <v/>
      </c>
      <c r="H39" s="921"/>
      <c r="I39" s="921"/>
      <c r="J39" s="921"/>
      <c r="K39" s="922" t="str">
        <f>IF(OR(G39="",AM10=""),"",INDEX(AZ10:AZ11,MATCH(G39,AM10:AM11,0)))</f>
        <v/>
      </c>
      <c r="L39" s="923"/>
      <c r="M39" s="923"/>
      <c r="N39" s="923"/>
      <c r="O39" s="923"/>
      <c r="P39" s="923"/>
      <c r="Q39" s="171" t="s">
        <v>101</v>
      </c>
      <c r="R39" s="924" t="s">
        <v>104</v>
      </c>
      <c r="S39" s="925"/>
      <c r="T39" s="926" t="str">
        <f>IF(G39="","",IF($G$50&lt;=3,VLOOKUP(G39,BO:BP,2,0),VLOOKUP(G39,BO:BQ,3,0)))</f>
        <v/>
      </c>
      <c r="U39" s="926"/>
      <c r="V39" s="926"/>
      <c r="W39" s="926"/>
      <c r="X39" s="926"/>
      <c r="Y39" s="926"/>
      <c r="Z39" s="125" t="s">
        <v>0</v>
      </c>
      <c r="AA39" s="927" t="str">
        <f t="shared" ref="AA39:AA47" si="3">IF(K39="","",K39*T39)</f>
        <v/>
      </c>
      <c r="AB39" s="928"/>
      <c r="AC39" s="928"/>
      <c r="AD39" s="928"/>
      <c r="AE39" s="928"/>
      <c r="AF39" s="928"/>
      <c r="AG39" s="928"/>
      <c r="AH39" s="928"/>
      <c r="AI39" s="928"/>
      <c r="AJ39" s="928"/>
      <c r="AK39" s="928"/>
      <c r="AL39" s="928"/>
      <c r="AM39" s="928"/>
      <c r="AN39" s="126" t="s">
        <v>0</v>
      </c>
      <c r="AO39" s="929">
        <f>SUM(AA39:AM41)</f>
        <v>0</v>
      </c>
      <c r="AP39" s="930"/>
      <c r="AQ39" s="930"/>
      <c r="AR39" s="930"/>
      <c r="AS39" s="930"/>
      <c r="AT39" s="930"/>
      <c r="AU39" s="930"/>
      <c r="AV39" s="930"/>
      <c r="AW39" s="930"/>
      <c r="AX39" s="930"/>
      <c r="AY39" s="930"/>
      <c r="AZ39" s="930"/>
      <c r="BA39" s="930"/>
      <c r="BB39" s="930"/>
      <c r="BC39" s="898" t="s">
        <v>0</v>
      </c>
    </row>
    <row r="40" spans="1:55" ht="41.25" customHeight="1">
      <c r="A40" s="676"/>
      <c r="B40" s="675"/>
      <c r="C40" s="863" t="str">
        <f>IF(C12="","",C12)</f>
        <v/>
      </c>
      <c r="D40" s="864"/>
      <c r="E40" s="864"/>
      <c r="F40" s="865"/>
      <c r="G40" s="887" t="str">
        <f>IF(COUNTIF(AM12:AN13,"err")&gt;0,"",IF(AND(M12="",M13=""),"",IF(AND(M12="",M13&lt;&gt;""),"",IF(AM13="",AM12,("D"&amp;MIN(RIGHT(AM12,1),RIGHT(AM13,1)))))))</f>
        <v/>
      </c>
      <c r="H40" s="888"/>
      <c r="I40" s="888"/>
      <c r="J40" s="888"/>
      <c r="K40" s="889" t="str">
        <f>IF(OR(G40="",AM12=""),"",INDEX(AZ12:AZ13,MATCH(G40,AM12:AM13,0)))</f>
        <v/>
      </c>
      <c r="L40" s="890"/>
      <c r="M40" s="890"/>
      <c r="N40" s="890"/>
      <c r="O40" s="890"/>
      <c r="P40" s="890"/>
      <c r="Q40" s="175" t="s">
        <v>105</v>
      </c>
      <c r="R40" s="603" t="s">
        <v>106</v>
      </c>
      <c r="S40" s="604"/>
      <c r="T40" s="605" t="str">
        <f>IF(G40="","",IF($G$50&lt;=3,VLOOKUP(G40,BO:BP,2,0),VLOOKUP(G40,BO:BQ,3,0)))</f>
        <v/>
      </c>
      <c r="U40" s="605"/>
      <c r="V40" s="605"/>
      <c r="W40" s="605"/>
      <c r="X40" s="605"/>
      <c r="Y40" s="605"/>
      <c r="Z40" s="124" t="s">
        <v>0</v>
      </c>
      <c r="AA40" s="866" t="str">
        <f t="shared" si="3"/>
        <v/>
      </c>
      <c r="AB40" s="867"/>
      <c r="AC40" s="867"/>
      <c r="AD40" s="867"/>
      <c r="AE40" s="867"/>
      <c r="AF40" s="867"/>
      <c r="AG40" s="867"/>
      <c r="AH40" s="867"/>
      <c r="AI40" s="867"/>
      <c r="AJ40" s="867"/>
      <c r="AK40" s="867"/>
      <c r="AL40" s="867"/>
      <c r="AM40" s="867"/>
      <c r="AN40" s="124" t="s">
        <v>0</v>
      </c>
      <c r="AO40" s="859"/>
      <c r="AP40" s="860"/>
      <c r="AQ40" s="860"/>
      <c r="AR40" s="860"/>
      <c r="AS40" s="860"/>
      <c r="AT40" s="860"/>
      <c r="AU40" s="860"/>
      <c r="AV40" s="860"/>
      <c r="AW40" s="860"/>
      <c r="AX40" s="860"/>
      <c r="AY40" s="860"/>
      <c r="AZ40" s="860"/>
      <c r="BA40" s="860"/>
      <c r="BB40" s="860"/>
      <c r="BC40" s="885"/>
    </row>
    <row r="41" spans="1:55" ht="41.25" customHeight="1">
      <c r="A41" s="809"/>
      <c r="B41" s="811"/>
      <c r="C41" s="872" t="str">
        <f>IF(C14="","",C14)</f>
        <v/>
      </c>
      <c r="D41" s="873"/>
      <c r="E41" s="873"/>
      <c r="F41" s="874"/>
      <c r="G41" s="855" t="str">
        <f>IF(COUNTIF(AM14:AN15,"err")&gt;0,"",IF(AND(M14="",M15=""),"",IF(AND(M14="",M15&lt;&gt;""),"",IF(AM15="",AM14,("D"&amp;MIN(RIGHT(AM14,1),RIGHT(AM15,1)))))))</f>
        <v/>
      </c>
      <c r="H41" s="856"/>
      <c r="I41" s="856"/>
      <c r="J41" s="856"/>
      <c r="K41" s="880" t="str">
        <f>IF(OR(G41="",AM14=""),"",INDEX(AZ14:AZ15,MATCH(G41,AM14:AM15,0)))</f>
        <v/>
      </c>
      <c r="L41" s="881"/>
      <c r="M41" s="881"/>
      <c r="N41" s="881"/>
      <c r="O41" s="881"/>
      <c r="P41" s="881"/>
      <c r="Q41" s="171" t="s">
        <v>105</v>
      </c>
      <c r="R41" s="870" t="s">
        <v>106</v>
      </c>
      <c r="S41" s="871"/>
      <c r="T41" s="899" t="str">
        <f>IF(G41="","",IF($G$50&lt;=3,VLOOKUP(G41,BO:BP,2,0),VLOOKUP(G41,BO:BQ,3,0)))</f>
        <v/>
      </c>
      <c r="U41" s="899"/>
      <c r="V41" s="899"/>
      <c r="W41" s="899"/>
      <c r="X41" s="899"/>
      <c r="Y41" s="899"/>
      <c r="Z41" s="125" t="s">
        <v>0</v>
      </c>
      <c r="AA41" s="891" t="str">
        <f t="shared" si="3"/>
        <v/>
      </c>
      <c r="AB41" s="892"/>
      <c r="AC41" s="892"/>
      <c r="AD41" s="892"/>
      <c r="AE41" s="892"/>
      <c r="AF41" s="892"/>
      <c r="AG41" s="892"/>
      <c r="AH41" s="892"/>
      <c r="AI41" s="892"/>
      <c r="AJ41" s="892"/>
      <c r="AK41" s="892"/>
      <c r="AL41" s="892"/>
      <c r="AM41" s="892"/>
      <c r="AN41" s="128" t="s">
        <v>0</v>
      </c>
      <c r="AO41" s="859"/>
      <c r="AP41" s="860"/>
      <c r="AQ41" s="860"/>
      <c r="AR41" s="860"/>
      <c r="AS41" s="860"/>
      <c r="AT41" s="860"/>
      <c r="AU41" s="860"/>
      <c r="AV41" s="860"/>
      <c r="AW41" s="860"/>
      <c r="AX41" s="860"/>
      <c r="AY41" s="860"/>
      <c r="AZ41" s="860"/>
      <c r="BA41" s="860"/>
      <c r="BB41" s="860"/>
      <c r="BC41" s="885"/>
    </row>
    <row r="42" spans="1:55" ht="41.25" customHeight="1">
      <c r="A42" s="850" t="s">
        <v>93</v>
      </c>
      <c r="B42" s="808"/>
      <c r="C42" s="875" t="str">
        <f>IF(C16="","",C16)</f>
        <v/>
      </c>
      <c r="D42" s="876"/>
      <c r="E42" s="876"/>
      <c r="F42" s="877"/>
      <c r="G42" s="878" t="str">
        <f>IF(COUNTIF(AM16:AN17,"err")&gt;0,"",IF(AND(M16="",M17=""),"",IF(AND(M16="",M17&lt;&gt;""),"",IF(AM17="",AM16,("D"&amp;MIN(RIGHT(AM16,1),RIGHT(AM17,1)))))))</f>
        <v/>
      </c>
      <c r="H42" s="879"/>
      <c r="I42" s="879"/>
      <c r="J42" s="879"/>
      <c r="K42" s="868" t="str">
        <f>IF(OR(G42="",AM16=""),"",INDEX(AZ16:AZ17,MATCH(G42,AM16:AM17,0)))</f>
        <v/>
      </c>
      <c r="L42" s="869"/>
      <c r="M42" s="869"/>
      <c r="N42" s="869"/>
      <c r="O42" s="869"/>
      <c r="P42" s="869"/>
      <c r="Q42" s="176" t="s">
        <v>105</v>
      </c>
      <c r="R42" s="816" t="s">
        <v>106</v>
      </c>
      <c r="S42" s="817"/>
      <c r="T42" s="893" t="str">
        <f>IF(G42="","",VLOOKUP(G42,BO:BR,4,0))</f>
        <v/>
      </c>
      <c r="U42" s="893"/>
      <c r="V42" s="893"/>
      <c r="W42" s="893"/>
      <c r="X42" s="893"/>
      <c r="Y42" s="893"/>
      <c r="Z42" s="122" t="s">
        <v>0</v>
      </c>
      <c r="AA42" s="894" t="str">
        <f t="shared" si="3"/>
        <v/>
      </c>
      <c r="AB42" s="895"/>
      <c r="AC42" s="895"/>
      <c r="AD42" s="895"/>
      <c r="AE42" s="895"/>
      <c r="AF42" s="895"/>
      <c r="AG42" s="895"/>
      <c r="AH42" s="895"/>
      <c r="AI42" s="895"/>
      <c r="AJ42" s="895"/>
      <c r="AK42" s="895"/>
      <c r="AL42" s="895"/>
      <c r="AM42" s="895"/>
      <c r="AN42" s="130" t="s">
        <v>0</v>
      </c>
      <c r="AO42" s="882">
        <f>SUM(AA42:AM44)</f>
        <v>0</v>
      </c>
      <c r="AP42" s="883"/>
      <c r="AQ42" s="883"/>
      <c r="AR42" s="883"/>
      <c r="AS42" s="883"/>
      <c r="AT42" s="883"/>
      <c r="AU42" s="883"/>
      <c r="AV42" s="883"/>
      <c r="AW42" s="883"/>
      <c r="AX42" s="883"/>
      <c r="AY42" s="883"/>
      <c r="AZ42" s="883"/>
      <c r="BA42" s="883"/>
      <c r="BB42" s="883"/>
      <c r="BC42" s="884" t="s">
        <v>0</v>
      </c>
    </row>
    <row r="43" spans="1:55" ht="41.25" customHeight="1">
      <c r="A43" s="676"/>
      <c r="B43" s="675"/>
      <c r="C43" s="863" t="str">
        <f>IF(C18="","",C18)</f>
        <v/>
      </c>
      <c r="D43" s="864"/>
      <c r="E43" s="864"/>
      <c r="F43" s="865"/>
      <c r="G43" s="887" t="str">
        <f>IF(COUNTIF(AM18:AN19,"err")&gt;0,"",IF(AND(M18="",M19=""),"",IF(AND(M18="",M19&lt;&gt;""),"",IF(AM19="",AM18,("D"&amp;MIN(RIGHT(AM18,1),RIGHT(AM19,1)))))))</f>
        <v/>
      </c>
      <c r="H43" s="888"/>
      <c r="I43" s="888"/>
      <c r="J43" s="888"/>
      <c r="K43" s="889" t="str">
        <f>IF(OR(G43="",AM18=""),"",INDEX(AZ18:AZ19,MATCH(G43,AM18:AM19,0)))</f>
        <v/>
      </c>
      <c r="L43" s="890"/>
      <c r="M43" s="890"/>
      <c r="N43" s="890"/>
      <c r="O43" s="890"/>
      <c r="P43" s="890"/>
      <c r="Q43" s="175" t="s">
        <v>105</v>
      </c>
      <c r="R43" s="603" t="s">
        <v>106</v>
      </c>
      <c r="S43" s="604"/>
      <c r="T43" s="605" t="str">
        <f>IF(G43="","",VLOOKUP(G43,BO:BR,4,0))</f>
        <v/>
      </c>
      <c r="U43" s="605"/>
      <c r="V43" s="605"/>
      <c r="W43" s="605"/>
      <c r="X43" s="605"/>
      <c r="Y43" s="605"/>
      <c r="Z43" s="124" t="s">
        <v>0</v>
      </c>
      <c r="AA43" s="866" t="str">
        <f t="shared" si="3"/>
        <v/>
      </c>
      <c r="AB43" s="867"/>
      <c r="AC43" s="867"/>
      <c r="AD43" s="867"/>
      <c r="AE43" s="867"/>
      <c r="AF43" s="867"/>
      <c r="AG43" s="867"/>
      <c r="AH43" s="867"/>
      <c r="AI43" s="867"/>
      <c r="AJ43" s="867"/>
      <c r="AK43" s="867"/>
      <c r="AL43" s="867"/>
      <c r="AM43" s="867"/>
      <c r="AN43" s="124" t="s">
        <v>0</v>
      </c>
      <c r="AO43" s="859"/>
      <c r="AP43" s="860"/>
      <c r="AQ43" s="860"/>
      <c r="AR43" s="860"/>
      <c r="AS43" s="860"/>
      <c r="AT43" s="860"/>
      <c r="AU43" s="860"/>
      <c r="AV43" s="860"/>
      <c r="AW43" s="860"/>
      <c r="AX43" s="860"/>
      <c r="AY43" s="860"/>
      <c r="AZ43" s="860"/>
      <c r="BA43" s="860"/>
      <c r="BB43" s="860"/>
      <c r="BC43" s="885"/>
    </row>
    <row r="44" spans="1:55" ht="41.25" customHeight="1">
      <c r="A44" s="809"/>
      <c r="B44" s="811"/>
      <c r="C44" s="872" t="str">
        <f>IF(C20="","",C20)</f>
        <v/>
      </c>
      <c r="D44" s="873"/>
      <c r="E44" s="873"/>
      <c r="F44" s="874"/>
      <c r="G44" s="896" t="str">
        <f>IF(COUNTIF(AM20:AN21,"err")&gt;0,"",IF(AND(M20="",M21=""),"",IF(AND(M20="",M21&lt;&gt;""),"",IF(AM21="",AM20,("D"&amp;MIN(RIGHT(AM20,1),RIGHT(AM21,1)))))))</f>
        <v/>
      </c>
      <c r="H44" s="897"/>
      <c r="I44" s="897"/>
      <c r="J44" s="897"/>
      <c r="K44" s="880" t="str">
        <f>IF(OR(G44="",AM20=""),"",INDEX(AZ20:AZ21,MATCH(G44,AM20:AM21,0)))</f>
        <v/>
      </c>
      <c r="L44" s="881"/>
      <c r="M44" s="881"/>
      <c r="N44" s="881"/>
      <c r="O44" s="881"/>
      <c r="P44" s="881"/>
      <c r="Q44" s="174" t="s">
        <v>105</v>
      </c>
      <c r="R44" s="870" t="s">
        <v>106</v>
      </c>
      <c r="S44" s="871"/>
      <c r="T44" s="803" t="str">
        <f>IF(G44="","",VLOOKUP(G44,BO:BR,4,0))</f>
        <v/>
      </c>
      <c r="U44" s="803"/>
      <c r="V44" s="803"/>
      <c r="W44" s="803"/>
      <c r="X44" s="803"/>
      <c r="Y44" s="803"/>
      <c r="Z44" s="123" t="s">
        <v>0</v>
      </c>
      <c r="AA44" s="891" t="str">
        <f t="shared" si="3"/>
        <v/>
      </c>
      <c r="AB44" s="892"/>
      <c r="AC44" s="892"/>
      <c r="AD44" s="892"/>
      <c r="AE44" s="892"/>
      <c r="AF44" s="892"/>
      <c r="AG44" s="892"/>
      <c r="AH44" s="892"/>
      <c r="AI44" s="892"/>
      <c r="AJ44" s="892"/>
      <c r="AK44" s="892"/>
      <c r="AL44" s="892"/>
      <c r="AM44" s="892"/>
      <c r="AN44" s="127" t="s">
        <v>0</v>
      </c>
      <c r="AO44" s="861"/>
      <c r="AP44" s="862"/>
      <c r="AQ44" s="862"/>
      <c r="AR44" s="862"/>
      <c r="AS44" s="862"/>
      <c r="AT44" s="862"/>
      <c r="AU44" s="862"/>
      <c r="AV44" s="862"/>
      <c r="AW44" s="862"/>
      <c r="AX44" s="862"/>
      <c r="AY44" s="862"/>
      <c r="AZ44" s="862"/>
      <c r="BA44" s="862"/>
      <c r="BB44" s="862"/>
      <c r="BC44" s="886"/>
    </row>
    <row r="45" spans="1:55" ht="41.25" customHeight="1">
      <c r="A45" s="850" t="s">
        <v>94</v>
      </c>
      <c r="B45" s="808"/>
      <c r="C45" s="875" t="str">
        <f>IF(C22="","",C22)</f>
        <v/>
      </c>
      <c r="D45" s="876"/>
      <c r="E45" s="876"/>
      <c r="F45" s="877"/>
      <c r="G45" s="904" t="str">
        <f>IF(COUNTIF(AM22:AN23,"err")&gt;0,"",IF(AND(M22="",M23=""),"",IF(AND(M22="",M23&lt;&gt;""),"",IF(AM23="",AM22,("D"&amp;MIN(RIGHT(AM22,1),RIGHT(AM23,1)))))))</f>
        <v/>
      </c>
      <c r="H45" s="905"/>
      <c r="I45" s="905"/>
      <c r="J45" s="905"/>
      <c r="K45" s="868" t="str">
        <f>IF(OR(G45="",AM22=""),"",INDEX(AZ22:AZ23,MATCH(G45,AM22:AM23,0)))</f>
        <v/>
      </c>
      <c r="L45" s="869"/>
      <c r="M45" s="869"/>
      <c r="N45" s="869"/>
      <c r="O45" s="869"/>
      <c r="P45" s="869"/>
      <c r="Q45" s="171" t="s">
        <v>103</v>
      </c>
      <c r="R45" s="816" t="s">
        <v>107</v>
      </c>
      <c r="S45" s="817"/>
      <c r="T45" s="596" t="str">
        <f>IF(G45="","",VLOOKUP(G45,BO:BS,5,0))</f>
        <v/>
      </c>
      <c r="U45" s="596"/>
      <c r="V45" s="596"/>
      <c r="W45" s="596"/>
      <c r="X45" s="596"/>
      <c r="Y45" s="596"/>
      <c r="Z45" s="125" t="s">
        <v>0</v>
      </c>
      <c r="AA45" s="894" t="str">
        <f t="shared" si="3"/>
        <v/>
      </c>
      <c r="AB45" s="895"/>
      <c r="AC45" s="895"/>
      <c r="AD45" s="895"/>
      <c r="AE45" s="895"/>
      <c r="AF45" s="895"/>
      <c r="AG45" s="895"/>
      <c r="AH45" s="895"/>
      <c r="AI45" s="895"/>
      <c r="AJ45" s="895"/>
      <c r="AK45" s="895"/>
      <c r="AL45" s="895"/>
      <c r="AM45" s="895"/>
      <c r="AN45" s="129" t="s">
        <v>0</v>
      </c>
      <c r="AO45" s="859">
        <f>SUM(AA45:AM47)</f>
        <v>0</v>
      </c>
      <c r="AP45" s="860"/>
      <c r="AQ45" s="860"/>
      <c r="AR45" s="860"/>
      <c r="AS45" s="860"/>
      <c r="AT45" s="860"/>
      <c r="AU45" s="860"/>
      <c r="AV45" s="860"/>
      <c r="AW45" s="860"/>
      <c r="AX45" s="860"/>
      <c r="AY45" s="860"/>
      <c r="AZ45" s="860"/>
      <c r="BA45" s="860"/>
      <c r="BB45" s="860"/>
      <c r="BC45" s="885" t="s">
        <v>0</v>
      </c>
    </row>
    <row r="46" spans="1:55" ht="41.25" customHeight="1">
      <c r="A46" s="676"/>
      <c r="B46" s="675"/>
      <c r="C46" s="863" t="str">
        <f>IF(C24="","",C24)</f>
        <v/>
      </c>
      <c r="D46" s="864"/>
      <c r="E46" s="864"/>
      <c r="F46" s="865"/>
      <c r="G46" s="887" t="str">
        <f>IF(COUNTIF(AM24:AN25,"err")&gt;0,"",IF(AND(M24="",M25=""),"",IF(AND(M24="",M25&lt;&gt;""),"",IF(AM25="",AM24,("D"&amp;MIN(RIGHT(AM24,1),RIGHT(AM25,1)))))))</f>
        <v/>
      </c>
      <c r="H46" s="888"/>
      <c r="I46" s="888"/>
      <c r="J46" s="888"/>
      <c r="K46" s="889" t="str">
        <f>IF(OR(G46="",AM24=""),"",INDEX(AZ24:AZ25,MATCH(G46,AM24:AM25,0)))</f>
        <v/>
      </c>
      <c r="L46" s="890"/>
      <c r="M46" s="890"/>
      <c r="N46" s="890"/>
      <c r="O46" s="890"/>
      <c r="P46" s="890"/>
      <c r="Q46" s="175" t="s">
        <v>105</v>
      </c>
      <c r="R46" s="603" t="s">
        <v>106</v>
      </c>
      <c r="S46" s="604"/>
      <c r="T46" s="605" t="str">
        <f>IF(G46="","",VLOOKUP(G46,BO:BS,5,0))</f>
        <v/>
      </c>
      <c r="U46" s="605"/>
      <c r="V46" s="605"/>
      <c r="W46" s="605"/>
      <c r="X46" s="605"/>
      <c r="Y46" s="605"/>
      <c r="Z46" s="124" t="s">
        <v>0</v>
      </c>
      <c r="AA46" s="866" t="str">
        <f t="shared" si="3"/>
        <v/>
      </c>
      <c r="AB46" s="867"/>
      <c r="AC46" s="867"/>
      <c r="AD46" s="867"/>
      <c r="AE46" s="867"/>
      <c r="AF46" s="867"/>
      <c r="AG46" s="867"/>
      <c r="AH46" s="867"/>
      <c r="AI46" s="867"/>
      <c r="AJ46" s="867"/>
      <c r="AK46" s="867"/>
      <c r="AL46" s="867"/>
      <c r="AM46" s="867"/>
      <c r="AN46" s="124" t="s">
        <v>0</v>
      </c>
      <c r="AO46" s="859"/>
      <c r="AP46" s="860"/>
      <c r="AQ46" s="860"/>
      <c r="AR46" s="860"/>
      <c r="AS46" s="860"/>
      <c r="AT46" s="860"/>
      <c r="AU46" s="860"/>
      <c r="AV46" s="860"/>
      <c r="AW46" s="860"/>
      <c r="AX46" s="860"/>
      <c r="AY46" s="860"/>
      <c r="AZ46" s="860"/>
      <c r="BA46" s="860"/>
      <c r="BB46" s="860"/>
      <c r="BC46" s="885"/>
    </row>
    <row r="47" spans="1:55" ht="41.25" customHeight="1" thickBot="1">
      <c r="A47" s="676"/>
      <c r="B47" s="675"/>
      <c r="C47" s="906" t="str">
        <f>IF(C26="","",C26)</f>
        <v/>
      </c>
      <c r="D47" s="907"/>
      <c r="E47" s="907"/>
      <c r="F47" s="908"/>
      <c r="G47" s="855" t="str">
        <f>IF(COUNTIF(AM26:AN27,"err")&gt;0,"",IF(AND(M26="",M27=""),"",IF(AND(M26="",M27&lt;&gt;""),"",IF(AM27="",AM26,("D"&amp;MIN(RIGHT(AM26,1),RIGHT(AM27,1)))))))</f>
        <v/>
      </c>
      <c r="H47" s="856"/>
      <c r="I47" s="856"/>
      <c r="J47" s="856"/>
      <c r="K47" s="857" t="str">
        <f>IF(OR(G47="",AM26=""),"",INDEX(AZ26:AZ27,MATCH(G47,AM26:AM27,0)))</f>
        <v/>
      </c>
      <c r="L47" s="858"/>
      <c r="M47" s="858"/>
      <c r="N47" s="858"/>
      <c r="O47" s="858"/>
      <c r="P47" s="858"/>
      <c r="Q47" s="171" t="s">
        <v>105</v>
      </c>
      <c r="R47" s="594" t="s">
        <v>106</v>
      </c>
      <c r="S47" s="595"/>
      <c r="T47" s="909" t="str">
        <f>IF(G47="","",VLOOKUP(G47,BO:BS,5,0))</f>
        <v/>
      </c>
      <c r="U47" s="909"/>
      <c r="V47" s="909"/>
      <c r="W47" s="909"/>
      <c r="X47" s="909"/>
      <c r="Y47" s="909"/>
      <c r="Z47" s="125" t="s">
        <v>0</v>
      </c>
      <c r="AA47" s="902" t="str">
        <f t="shared" si="3"/>
        <v/>
      </c>
      <c r="AB47" s="903"/>
      <c r="AC47" s="903"/>
      <c r="AD47" s="903"/>
      <c r="AE47" s="903"/>
      <c r="AF47" s="903"/>
      <c r="AG47" s="903"/>
      <c r="AH47" s="903"/>
      <c r="AI47" s="903"/>
      <c r="AJ47" s="903"/>
      <c r="AK47" s="903"/>
      <c r="AL47" s="903"/>
      <c r="AM47" s="903"/>
      <c r="AN47" s="128" t="s">
        <v>0</v>
      </c>
      <c r="AO47" s="861"/>
      <c r="AP47" s="862"/>
      <c r="AQ47" s="862"/>
      <c r="AR47" s="862"/>
      <c r="AS47" s="862"/>
      <c r="AT47" s="862"/>
      <c r="AU47" s="862"/>
      <c r="AV47" s="862"/>
      <c r="AW47" s="862"/>
      <c r="AX47" s="862"/>
      <c r="AY47" s="862"/>
      <c r="AZ47" s="862"/>
      <c r="BA47" s="862"/>
      <c r="BB47" s="862"/>
      <c r="BC47" s="886"/>
    </row>
    <row r="48" spans="1:55" ht="41.25" customHeight="1" thickTop="1" thickBot="1">
      <c r="A48" s="786" t="s">
        <v>108</v>
      </c>
      <c r="B48" s="787"/>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900">
        <f>SUM(AO39:BC47)</f>
        <v>0</v>
      </c>
      <c r="AP48" s="901"/>
      <c r="AQ48" s="901"/>
      <c r="AR48" s="901"/>
      <c r="AS48" s="901"/>
      <c r="AT48" s="901"/>
      <c r="AU48" s="901"/>
      <c r="AV48" s="901"/>
      <c r="AW48" s="901"/>
      <c r="AX48" s="901"/>
      <c r="AY48" s="901"/>
      <c r="AZ48" s="901"/>
      <c r="BA48" s="901"/>
      <c r="BB48" s="901"/>
      <c r="BC48" s="168" t="s">
        <v>0</v>
      </c>
    </row>
    <row r="49" spans="1:55" ht="34.5" customHeight="1" thickBo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39"/>
      <c r="BA49" s="39"/>
      <c r="BB49" s="121"/>
      <c r="BC49" s="121"/>
    </row>
    <row r="50" spans="1:55" ht="35.25" customHeight="1" thickBot="1">
      <c r="A50" s="851" t="s">
        <v>109</v>
      </c>
      <c r="B50" s="852"/>
      <c r="C50" s="852"/>
      <c r="D50" s="852"/>
      <c r="E50" s="852"/>
      <c r="F50" s="852"/>
      <c r="G50" s="853" t="str">
        <f>IF('定型様式1｜総括表'!$M$12="","",'定型様式1｜総括表'!$M$12)</f>
        <v/>
      </c>
      <c r="H50" s="853"/>
      <c r="I50" s="853"/>
      <c r="J50" s="854"/>
      <c r="K50" s="21"/>
      <c r="L50" s="21"/>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39"/>
      <c r="BA50" s="39"/>
      <c r="BB50" s="121"/>
      <c r="BC50" s="121"/>
    </row>
    <row r="51" spans="1:55" ht="14">
      <c r="A51" s="35"/>
    </row>
    <row r="102" spans="1:1">
      <c r="A102" s="271"/>
    </row>
    <row r="103" spans="1:1">
      <c r="A103" s="271"/>
    </row>
    <row r="152" spans="1:1">
      <c r="A152" s="279">
        <f>SUM(AO48)</f>
        <v>0</v>
      </c>
    </row>
  </sheetData>
  <sheetProtection algorithmName="SHA-512" hashValue="k6k/2PLKB1dEQjvnH54Z0SwzL13Oz9rhKCCPrZ9lPAT5jnHPseX6U546qo4ii1usUpbOcWLnnNhYPcz1CAgDdw==" saltValue="G66NYPYVH5MC9I01Rlzj9Q==" spinCount="100000" sheet="1" objects="1" scenarios="1"/>
  <mergeCells count="319">
    <mergeCell ref="AW1:BB1"/>
    <mergeCell ref="AW2:BB2"/>
    <mergeCell ref="C26:E27"/>
    <mergeCell ref="F26:H26"/>
    <mergeCell ref="I26:L26"/>
    <mergeCell ref="M26:R26"/>
    <mergeCell ref="S26:Z26"/>
    <mergeCell ref="AA26:AL26"/>
    <mergeCell ref="AZ26:BB26"/>
    <mergeCell ref="F27:H27"/>
    <mergeCell ref="I27:L27"/>
    <mergeCell ref="M27:R27"/>
    <mergeCell ref="S27:Z27"/>
    <mergeCell ref="AA27:AL27"/>
    <mergeCell ref="AM27:AN27"/>
    <mergeCell ref="AR27:AS27"/>
    <mergeCell ref="AT27:AV27"/>
    <mergeCell ref="AZ27:BB27"/>
    <mergeCell ref="AW24:AY25"/>
    <mergeCell ref="AZ24:BB24"/>
    <mergeCell ref="F25:H25"/>
    <mergeCell ref="I25:L25"/>
    <mergeCell ref="M25:R25"/>
    <mergeCell ref="S25:Z25"/>
    <mergeCell ref="AA25:AL25"/>
    <mergeCell ref="AM25:AN25"/>
    <mergeCell ref="AR25:AS25"/>
    <mergeCell ref="AT25:AV25"/>
    <mergeCell ref="AZ25:BB25"/>
    <mergeCell ref="C24:E25"/>
    <mergeCell ref="F24:H24"/>
    <mergeCell ref="I24:L24"/>
    <mergeCell ref="M24:R24"/>
    <mergeCell ref="S24:Z24"/>
    <mergeCell ref="AA24:AL24"/>
    <mergeCell ref="AM24:AN24"/>
    <mergeCell ref="AR24:AS24"/>
    <mergeCell ref="AT24:AV24"/>
    <mergeCell ref="AO24:AQ24"/>
    <mergeCell ref="AO25:AQ25"/>
    <mergeCell ref="AZ22:BB22"/>
    <mergeCell ref="F23:H23"/>
    <mergeCell ref="I23:L23"/>
    <mergeCell ref="M23:R23"/>
    <mergeCell ref="S23:Z23"/>
    <mergeCell ref="AA23:AL23"/>
    <mergeCell ref="AM23:AN23"/>
    <mergeCell ref="AR23:AS23"/>
    <mergeCell ref="AT23:AV23"/>
    <mergeCell ref="AZ23:BB23"/>
    <mergeCell ref="AO22:AQ22"/>
    <mergeCell ref="AO23:AQ23"/>
    <mergeCell ref="AZ20:BB20"/>
    <mergeCell ref="F21:H21"/>
    <mergeCell ref="I21:L21"/>
    <mergeCell ref="M21:R21"/>
    <mergeCell ref="S21:Z21"/>
    <mergeCell ref="AA21:AL21"/>
    <mergeCell ref="AM21:AN21"/>
    <mergeCell ref="AR21:AS21"/>
    <mergeCell ref="AT21:AV21"/>
    <mergeCell ref="AZ21:BB21"/>
    <mergeCell ref="AW20:AY21"/>
    <mergeCell ref="C20:E21"/>
    <mergeCell ref="F20:H20"/>
    <mergeCell ref="I20:L20"/>
    <mergeCell ref="M20:R20"/>
    <mergeCell ref="S20:Z20"/>
    <mergeCell ref="AA20:AL20"/>
    <mergeCell ref="AM20:AN20"/>
    <mergeCell ref="AR20:AS20"/>
    <mergeCell ref="AT20:AV20"/>
    <mergeCell ref="AO21:AQ21"/>
    <mergeCell ref="AW18:AY19"/>
    <mergeCell ref="AZ18:BB18"/>
    <mergeCell ref="F19:H19"/>
    <mergeCell ref="I19:L19"/>
    <mergeCell ref="M19:R19"/>
    <mergeCell ref="S19:Z19"/>
    <mergeCell ref="AA19:AL19"/>
    <mergeCell ref="AM19:AN19"/>
    <mergeCell ref="AR19:AS19"/>
    <mergeCell ref="AT19:AV19"/>
    <mergeCell ref="AZ19:BB19"/>
    <mergeCell ref="AZ16:BB16"/>
    <mergeCell ref="F17:H17"/>
    <mergeCell ref="I17:L17"/>
    <mergeCell ref="M17:R17"/>
    <mergeCell ref="S17:Z17"/>
    <mergeCell ref="AA17:AL17"/>
    <mergeCell ref="AM17:AN17"/>
    <mergeCell ref="AR17:AS17"/>
    <mergeCell ref="AT17:AV17"/>
    <mergeCell ref="AZ17:BB17"/>
    <mergeCell ref="AW16:AY17"/>
    <mergeCell ref="C14:E15"/>
    <mergeCell ref="F14:H14"/>
    <mergeCell ref="I14:L14"/>
    <mergeCell ref="M14:R14"/>
    <mergeCell ref="S14:Z14"/>
    <mergeCell ref="AA14:AL14"/>
    <mergeCell ref="AM14:AN14"/>
    <mergeCell ref="AR14:AS14"/>
    <mergeCell ref="AT14:AV14"/>
    <mergeCell ref="AA15:AL15"/>
    <mergeCell ref="AM15:AN15"/>
    <mergeCell ref="AW12:AY13"/>
    <mergeCell ref="AZ12:BB12"/>
    <mergeCell ref="F13:H13"/>
    <mergeCell ref="I13:L13"/>
    <mergeCell ref="M13:R13"/>
    <mergeCell ref="S13:Z13"/>
    <mergeCell ref="AA13:AL13"/>
    <mergeCell ref="AM13:AN13"/>
    <mergeCell ref="AR13:AS13"/>
    <mergeCell ref="AT13:AV13"/>
    <mergeCell ref="AZ13:BB13"/>
    <mergeCell ref="C12:E13"/>
    <mergeCell ref="F12:H12"/>
    <mergeCell ref="I12:L12"/>
    <mergeCell ref="M12:R12"/>
    <mergeCell ref="S12:Z12"/>
    <mergeCell ref="AA12:AL12"/>
    <mergeCell ref="AM12:AN12"/>
    <mergeCell ref="AR12:AS12"/>
    <mergeCell ref="AT12:AV12"/>
    <mergeCell ref="AT10:AV10"/>
    <mergeCell ref="AW10:AY11"/>
    <mergeCell ref="AZ10:BB10"/>
    <mergeCell ref="F11:H11"/>
    <mergeCell ref="I11:L11"/>
    <mergeCell ref="M11:R11"/>
    <mergeCell ref="S11:Z11"/>
    <mergeCell ref="AA11:AL11"/>
    <mergeCell ref="AM11:AN11"/>
    <mergeCell ref="AR11:AS11"/>
    <mergeCell ref="AT11:AV11"/>
    <mergeCell ref="AZ11:BB11"/>
    <mergeCell ref="A3:BC3"/>
    <mergeCell ref="BP7:BQ7"/>
    <mergeCell ref="BR7:BR9"/>
    <mergeCell ref="BS7:BS9"/>
    <mergeCell ref="A9:B9"/>
    <mergeCell ref="AO9:AQ9"/>
    <mergeCell ref="AT9:AV9"/>
    <mergeCell ref="AW9:AY9"/>
    <mergeCell ref="AV6:AW6"/>
    <mergeCell ref="AY6:AZ6"/>
    <mergeCell ref="AT7:BC8"/>
    <mergeCell ref="M8:AS8"/>
    <mergeCell ref="C9:E9"/>
    <mergeCell ref="F9:H9"/>
    <mergeCell ref="I9:L9"/>
    <mergeCell ref="M9:R9"/>
    <mergeCell ref="S9:Z9"/>
    <mergeCell ref="AA9:AL9"/>
    <mergeCell ref="AM9:AN9"/>
    <mergeCell ref="AR9:AS9"/>
    <mergeCell ref="AZ9:BC9"/>
    <mergeCell ref="BA6:BC6"/>
    <mergeCell ref="AW14:AY15"/>
    <mergeCell ref="AZ14:BB14"/>
    <mergeCell ref="AR15:AS15"/>
    <mergeCell ref="AT15:AV15"/>
    <mergeCell ref="AO15:AQ15"/>
    <mergeCell ref="AZ15:BB15"/>
    <mergeCell ref="A10:B15"/>
    <mergeCell ref="AO10:AQ10"/>
    <mergeCell ref="AO11:AQ11"/>
    <mergeCell ref="AO12:AQ12"/>
    <mergeCell ref="AO13:AQ13"/>
    <mergeCell ref="AO14:AQ14"/>
    <mergeCell ref="F15:H15"/>
    <mergeCell ref="I15:L15"/>
    <mergeCell ref="M15:R15"/>
    <mergeCell ref="S15:Z15"/>
    <mergeCell ref="C10:E11"/>
    <mergeCell ref="F10:H10"/>
    <mergeCell ref="I10:L10"/>
    <mergeCell ref="M10:R10"/>
    <mergeCell ref="S10:Z10"/>
    <mergeCell ref="AA10:AL10"/>
    <mergeCell ref="AM10:AN10"/>
    <mergeCell ref="AR10:AS10"/>
    <mergeCell ref="A16:B21"/>
    <mergeCell ref="AO16:AQ16"/>
    <mergeCell ref="AM16:AN16"/>
    <mergeCell ref="AR16:AS16"/>
    <mergeCell ref="AT16:AV16"/>
    <mergeCell ref="AO17:AQ17"/>
    <mergeCell ref="AO18:AQ18"/>
    <mergeCell ref="AO19:AQ19"/>
    <mergeCell ref="AO20:AQ20"/>
    <mergeCell ref="C16:E17"/>
    <mergeCell ref="F16:H16"/>
    <mergeCell ref="I16:L16"/>
    <mergeCell ref="M16:R16"/>
    <mergeCell ref="S16:Z16"/>
    <mergeCell ref="AA16:AL16"/>
    <mergeCell ref="C18:E19"/>
    <mergeCell ref="F18:H18"/>
    <mergeCell ref="I18:L18"/>
    <mergeCell ref="M18:R18"/>
    <mergeCell ref="S18:Z18"/>
    <mergeCell ref="AA18:AL18"/>
    <mergeCell ref="AM18:AN18"/>
    <mergeCell ref="AR18:AS18"/>
    <mergeCell ref="AT18:AV18"/>
    <mergeCell ref="A28:BC28"/>
    <mergeCell ref="A22:B27"/>
    <mergeCell ref="A31:F31"/>
    <mergeCell ref="G31:M31"/>
    <mergeCell ref="N31:S31"/>
    <mergeCell ref="T31:AN31"/>
    <mergeCell ref="AO31:AT31"/>
    <mergeCell ref="AU31:BC31"/>
    <mergeCell ref="AO26:AQ26"/>
    <mergeCell ref="AM26:AN26"/>
    <mergeCell ref="AR26:AS26"/>
    <mergeCell ref="AT26:AV26"/>
    <mergeCell ref="AW26:AY27"/>
    <mergeCell ref="AO27:AQ27"/>
    <mergeCell ref="C22:E23"/>
    <mergeCell ref="F22:H22"/>
    <mergeCell ref="I22:L22"/>
    <mergeCell ref="M22:R22"/>
    <mergeCell ref="S22:Z22"/>
    <mergeCell ref="AA22:AL22"/>
    <mergeCell ref="AM22:AN22"/>
    <mergeCell ref="AR22:AS22"/>
    <mergeCell ref="AT22:AV22"/>
    <mergeCell ref="AW22:AY23"/>
    <mergeCell ref="AO38:BC38"/>
    <mergeCell ref="A39:B41"/>
    <mergeCell ref="C39:F39"/>
    <mergeCell ref="G39:J39"/>
    <mergeCell ref="K39:P39"/>
    <mergeCell ref="R39:S39"/>
    <mergeCell ref="T39:Y39"/>
    <mergeCell ref="AA39:AM39"/>
    <mergeCell ref="AO39:BB41"/>
    <mergeCell ref="A38:B38"/>
    <mergeCell ref="C38:F38"/>
    <mergeCell ref="G38:J38"/>
    <mergeCell ref="K38:Q38"/>
    <mergeCell ref="R38:S38"/>
    <mergeCell ref="T38:Z38"/>
    <mergeCell ref="AA38:AN38"/>
    <mergeCell ref="C40:F40"/>
    <mergeCell ref="G40:J40"/>
    <mergeCell ref="K40:P40"/>
    <mergeCell ref="R40:S40"/>
    <mergeCell ref="T40:Y40"/>
    <mergeCell ref="AA40:AM40"/>
    <mergeCell ref="AO33:AT33"/>
    <mergeCell ref="AU33:BC33"/>
    <mergeCell ref="A32:F32"/>
    <mergeCell ref="G32:M32"/>
    <mergeCell ref="N32:S32"/>
    <mergeCell ref="T32:AN32"/>
    <mergeCell ref="AO32:AT32"/>
    <mergeCell ref="AU32:BC32"/>
    <mergeCell ref="A33:F33"/>
    <mergeCell ref="G33:M33"/>
    <mergeCell ref="N33:S33"/>
    <mergeCell ref="T33:AN33"/>
    <mergeCell ref="AO48:BB48"/>
    <mergeCell ref="BC45:BC47"/>
    <mergeCell ref="AA47:AM47"/>
    <mergeCell ref="A48:AN48"/>
    <mergeCell ref="AA45:AM45"/>
    <mergeCell ref="A45:B47"/>
    <mergeCell ref="C45:F45"/>
    <mergeCell ref="G45:J45"/>
    <mergeCell ref="C47:F47"/>
    <mergeCell ref="T47:Y47"/>
    <mergeCell ref="G46:J46"/>
    <mergeCell ref="K46:P46"/>
    <mergeCell ref="AO42:BB44"/>
    <mergeCell ref="BC42:BC44"/>
    <mergeCell ref="C43:F43"/>
    <mergeCell ref="G43:J43"/>
    <mergeCell ref="K43:P43"/>
    <mergeCell ref="R43:S43"/>
    <mergeCell ref="AA44:AM44"/>
    <mergeCell ref="G41:J41"/>
    <mergeCell ref="K41:P41"/>
    <mergeCell ref="T42:Y42"/>
    <mergeCell ref="AA42:AM42"/>
    <mergeCell ref="G44:J44"/>
    <mergeCell ref="BC39:BC41"/>
    <mergeCell ref="C41:F41"/>
    <mergeCell ref="R41:S41"/>
    <mergeCell ref="T41:Y41"/>
    <mergeCell ref="AA41:AM41"/>
    <mergeCell ref="A42:B44"/>
    <mergeCell ref="A50:F50"/>
    <mergeCell ref="G50:J50"/>
    <mergeCell ref="G47:J47"/>
    <mergeCell ref="K47:P47"/>
    <mergeCell ref="R47:S47"/>
    <mergeCell ref="AO45:BB47"/>
    <mergeCell ref="C46:F46"/>
    <mergeCell ref="R46:S46"/>
    <mergeCell ref="T46:Y46"/>
    <mergeCell ref="AA46:AM46"/>
    <mergeCell ref="K45:P45"/>
    <mergeCell ref="T45:Y45"/>
    <mergeCell ref="R44:S44"/>
    <mergeCell ref="T44:Y44"/>
    <mergeCell ref="R45:S45"/>
    <mergeCell ref="C44:F44"/>
    <mergeCell ref="C42:F42"/>
    <mergeCell ref="G42:J42"/>
    <mergeCell ref="K42:P42"/>
    <mergeCell ref="R42:S42"/>
    <mergeCell ref="T43:Y43"/>
    <mergeCell ref="AA43:AM43"/>
    <mergeCell ref="K44:P44"/>
  </mergeCells>
  <phoneticPr fontId="56"/>
  <conditionalFormatting sqref="M10:R10">
    <cfRule type="expression" dxfId="10" priority="18" stopIfTrue="1">
      <formula>AND($M10&lt;&gt;"",$AM10&lt;&gt;"",$AM10&lt;&gt;"D1",$AM10&lt;&gt;"D2",$AM10&lt;&gt;"D3",$AM10&lt;&gt;"D4")</formula>
    </cfRule>
  </conditionalFormatting>
  <conditionalFormatting sqref="M11:R15">
    <cfRule type="expression" dxfId="9" priority="11">
      <formula>AND($M11&lt;&gt;"",$AM11&lt;&gt;"",$AM11&lt;&gt;"D1",$AM11&lt;&gt;"D2",$AM11&lt;&gt;"D3",$AM11&lt;&gt;"D4")</formula>
    </cfRule>
  </conditionalFormatting>
  <conditionalFormatting sqref="M16:R16">
    <cfRule type="expression" dxfId="8" priority="17" stopIfTrue="1">
      <formula>AND($M16&lt;&gt;"",$AM16&lt;&gt;"",$AM16&lt;&gt;"D1",$AM16&lt;&gt;"D2",$AM16&lt;&gt;"D3")</formula>
    </cfRule>
  </conditionalFormatting>
  <conditionalFormatting sqref="M17:R21">
    <cfRule type="expression" dxfId="7" priority="6">
      <formula>AND($M17&lt;&gt;"",$AM17&lt;&gt;"",$AM17&lt;&gt;"D1",$AM17&lt;&gt;"D2",$AM17&lt;&gt;"D3")</formula>
    </cfRule>
  </conditionalFormatting>
  <conditionalFormatting sqref="M22:R22">
    <cfRule type="expression" dxfId="6" priority="16" stopIfTrue="1">
      <formula>AND($M22&lt;&gt;"",$AM22&lt;&gt;"",$AM22&lt;&gt;"D1",$AM22&lt;&gt;"D2",$AM22&lt;&gt;"D3")</formula>
    </cfRule>
  </conditionalFormatting>
  <conditionalFormatting sqref="M23:R27">
    <cfRule type="expression" dxfId="5" priority="1">
      <formula>AND($M23&lt;&gt;"",$AM23&lt;&gt;"",$AM23&lt;&gt;"D1",$AM23&lt;&gt;"D2",$AM23&lt;&gt;"D3")</formula>
    </cfRule>
  </conditionalFormatting>
  <conditionalFormatting sqref="T31:AN31">
    <cfRule type="expression" dxfId="4" priority="22" stopIfTrue="1">
      <formula>AND(COUNTIF($I$10:$L$15,"吹込・吹付")&gt;0,$T$31="")</formula>
    </cfRule>
  </conditionalFormatting>
  <conditionalFormatting sqref="T32:AN32">
    <cfRule type="expression" dxfId="3" priority="21" stopIfTrue="1">
      <formula>AND(COUNTIF($I$16:$L$21,"吹込・吹付")&gt;0,$T$32="")</formula>
    </cfRule>
  </conditionalFormatting>
  <conditionalFormatting sqref="T33:AN33">
    <cfRule type="expression" dxfId="2" priority="20" stopIfTrue="1">
      <formula>AND(COUNTIF($I$22:$L$27,"吹込・吹付")&gt;0,$T$33="")</formula>
    </cfRule>
  </conditionalFormatting>
  <dataValidations count="8">
    <dataValidation type="custom" imeMode="disabled" allowBlank="1" showInputMessage="1" showErrorMessage="1" errorTitle="入力エラー" error="小数点は第二位まで、三位以下切り捨てで入力して下さい。" sqref="AZ10:BB27" xr:uid="{00000000-0002-0000-0400-000000000000}">
      <formula1>AZ10-ROUNDDOWN(AZ10,2)=0</formula1>
    </dataValidation>
    <dataValidation type="custom" imeMode="disabled" allowBlank="1" showInputMessage="1" showErrorMessage="1" errorTitle="入力エラー" error="小数点は第一位まで、二位以下切り捨てで入力して下さい。" sqref="AT10:AY27" xr:uid="{00000000-0002-0000-0400-000001000000}">
      <formula1>AT10-ROUNDDOWN(AT10,1)=0</formula1>
    </dataValidation>
    <dataValidation type="custom" imeMode="disabled" allowBlank="1" showInputMessage="1" showErrorMessage="1" errorTitle="入力エラー" error="小数点以下第一位を切り捨てで入力して下さい。" sqref="AR10:AS27" xr:uid="{00000000-0002-0000-0400-000002000000}">
      <formula1>AR10-ROUNDDOWN(AR10,0)=0</formula1>
    </dataValidation>
    <dataValidation type="custom" imeMode="disabled" allowBlank="1" showInputMessage="1" showErrorMessage="1" errorTitle="入力エラー" error="小数点は第三位まで、四位以下四捨五入で入力して下さい。" sqref="AO10:AQ27" xr:uid="{00000000-0002-0000-0400-000003000000}">
      <formula1>AO10-ROUND(AO10,3)=0</formula1>
    </dataValidation>
    <dataValidation type="textLength" imeMode="disabled" operator="equal" allowBlank="1" showInputMessage="1" showErrorMessage="1" errorTitle="文字数エラー" error="財団掲載型番の10文字で登録してください。" sqref="M10:R27" xr:uid="{00000000-0002-0000-0400-000004000000}">
      <formula1>10</formula1>
    </dataValidation>
    <dataValidation imeMode="disabled" allowBlank="1" showInputMessage="1" showErrorMessage="1" sqref="AV6:AW6 AY6:AZ6" xr:uid="{00000000-0002-0000-0400-000005000000}"/>
    <dataValidation type="textLength" imeMode="halfAlpha" operator="equal" allowBlank="1" showInputMessage="1" showErrorMessage="1" errorTitle="文字数エラー" error="2桁の英数字で入力してください。" sqref="AM10:AN27" xr:uid="{00000000-0002-0000-0400-000006000000}">
      <formula1>2</formula1>
    </dataValidation>
    <dataValidation type="list" imeMode="disabled" operator="equal" allowBlank="1" showInputMessage="1" showErrorMessage="1" errorTitle="入力エラー" error="プルダウンより選択してください。" sqref="I10:L27" xr:uid="{00000000-0002-0000-0400-000007000000}">
      <formula1>"吹込・吹付,吹込・吹付以外,真空断熱材"</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C050-E6B5-4814-8067-953516370B1A}">
  <dimension ref="A1:BG168"/>
  <sheetViews>
    <sheetView showGridLines="0" showZeros="0" view="pageBreakPreview" zoomScale="55" zoomScaleNormal="100" zoomScaleSheetLayoutView="55" workbookViewId="0">
      <selection activeCell="AP11" sqref="AP11:AS11"/>
    </sheetView>
  </sheetViews>
  <sheetFormatPr defaultColWidth="9" defaultRowHeight="13"/>
  <cols>
    <col min="1" max="2" width="4.36328125" style="7" customWidth="1"/>
    <col min="3" max="6" width="3.453125" style="7" customWidth="1"/>
    <col min="7" max="8" width="4.36328125" style="7" customWidth="1"/>
    <col min="9" max="9" width="3.453125" style="7" customWidth="1"/>
    <col min="10" max="10" width="3.90625" style="7" customWidth="1"/>
    <col min="11" max="15" width="3.453125" style="7" customWidth="1"/>
    <col min="16" max="16" width="3.90625" style="7" customWidth="1"/>
    <col min="17" max="18" width="3.453125" style="7" customWidth="1"/>
    <col min="19" max="29" width="3.90625" style="7" customWidth="1"/>
    <col min="30" max="33" width="3.6328125" style="7" customWidth="1"/>
    <col min="34" max="34" width="3.90625" style="7" customWidth="1"/>
    <col min="35" max="39" width="3.6328125" style="7" customWidth="1"/>
    <col min="40" max="40" width="3.90625" style="7" customWidth="1"/>
    <col min="41" max="41" width="4.36328125" style="7" customWidth="1"/>
    <col min="42" max="85" width="3.6328125" style="7" customWidth="1"/>
    <col min="86" max="16384" width="9" style="7"/>
  </cols>
  <sheetData>
    <row r="1" spans="1:55" ht="18.75" customHeight="1">
      <c r="A1" s="44" t="s">
        <v>217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27"/>
      <c r="AP1" s="27"/>
      <c r="AQ1" s="27"/>
      <c r="AV1" s="259" t="str">
        <f>'様式第1｜交付申請書'!$BR$2</f>
        <v>事業番号</v>
      </c>
      <c r="AW1" s="576">
        <f>'様式第1｜交付申請書'!$CA$2</f>
        <v>0</v>
      </c>
      <c r="AX1" s="576"/>
      <c r="AY1" s="576"/>
      <c r="AZ1" s="576"/>
      <c r="BA1" s="576"/>
      <c r="BB1" s="576"/>
      <c r="BC1" s="284"/>
    </row>
    <row r="2" spans="1:55" ht="18.75" customHeight="1">
      <c r="AN2" s="3"/>
      <c r="AV2" s="259" t="str">
        <f>'様式第1｜交付申請書'!$BR$3</f>
        <v>申請者名</v>
      </c>
      <c r="AW2" s="576" t="str">
        <f>'様式第1｜交付申請書'!$CA$3</f>
        <v/>
      </c>
      <c r="AX2" s="576"/>
      <c r="AY2" s="576"/>
      <c r="AZ2" s="576"/>
      <c r="BA2" s="576"/>
      <c r="BB2" s="576"/>
      <c r="BC2" s="285" t="str">
        <f>IF(OR('様式第1｜交付申請書'!BD15&lt;&gt;"",'様式第1｜交付申請書'!AJ51&lt;&gt;""),'様式第1｜交付申請書'!BD15&amp;"邸"&amp;RIGHT(TRIM('様式第1｜交付申請書'!N51&amp;'様式第1｜交付申請書'!Y51&amp;'様式第1｜交付申請書'!AJ51),4),"")</f>
        <v/>
      </c>
    </row>
    <row r="3" spans="1:55" ht="30" customHeight="1">
      <c r="A3" s="1109" t="s">
        <v>215</v>
      </c>
      <c r="B3" s="1109"/>
      <c r="C3" s="1109"/>
      <c r="D3" s="1109"/>
      <c r="E3" s="1109"/>
      <c r="F3" s="1109"/>
      <c r="G3" s="1109"/>
      <c r="H3" s="1109"/>
      <c r="I3" s="1109"/>
      <c r="J3" s="1109"/>
      <c r="K3" s="1109"/>
      <c r="L3" s="1109"/>
      <c r="M3" s="1109"/>
      <c r="N3" s="1109"/>
      <c r="O3" s="1109"/>
      <c r="P3" s="1109"/>
      <c r="Q3" s="1109"/>
      <c r="R3" s="1109"/>
      <c r="S3" s="1109"/>
      <c r="T3" s="1109"/>
      <c r="U3" s="1109"/>
      <c r="V3" s="1109"/>
      <c r="W3" s="1109"/>
      <c r="X3" s="1109"/>
      <c r="Y3" s="1109"/>
      <c r="Z3" s="1109"/>
      <c r="AA3" s="1109"/>
      <c r="AB3" s="1109"/>
      <c r="AC3" s="1109"/>
      <c r="AD3" s="1109"/>
      <c r="AE3" s="1109"/>
      <c r="AF3" s="1109"/>
      <c r="AG3" s="1109"/>
      <c r="AH3" s="1109"/>
      <c r="AI3" s="1109"/>
      <c r="AJ3" s="1109"/>
      <c r="AK3" s="1109"/>
      <c r="AL3" s="1109"/>
      <c r="AM3" s="1109"/>
      <c r="AN3" s="1109"/>
      <c r="AO3" s="1109"/>
      <c r="AP3" s="1109"/>
      <c r="AQ3" s="1109"/>
      <c r="AR3" s="1109"/>
      <c r="AS3" s="1109"/>
      <c r="AT3" s="1109"/>
      <c r="AU3" s="1109"/>
      <c r="AV3" s="1109"/>
      <c r="AW3" s="1109"/>
      <c r="AX3" s="1109"/>
      <c r="AY3" s="1109"/>
      <c r="AZ3" s="1109"/>
      <c r="BA3" s="1109"/>
      <c r="BB3" s="1109"/>
      <c r="BC3" s="1109"/>
    </row>
    <row r="4" spans="1:55" ht="3"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55" s="283" customFormat="1" ht="22" customHeight="1">
      <c r="A5" s="287"/>
      <c r="B5" s="288"/>
      <c r="C5" s="244" t="s">
        <v>177</v>
      </c>
      <c r="D5" s="28"/>
      <c r="E5" s="28"/>
      <c r="F5" s="28"/>
      <c r="G5" s="254"/>
      <c r="H5" s="255"/>
      <c r="I5" s="244" t="s">
        <v>178</v>
      </c>
      <c r="J5" s="28"/>
      <c r="K5" s="117"/>
      <c r="L5" s="117"/>
      <c r="M5" s="117"/>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2"/>
      <c r="AT5" s="282"/>
      <c r="AU5" s="281"/>
      <c r="AV5" s="281"/>
      <c r="AW5" s="282"/>
      <c r="AX5" s="282"/>
      <c r="AY5" s="282"/>
      <c r="AZ5" s="282"/>
      <c r="BA5" s="282"/>
      <c r="BB5" s="282"/>
      <c r="BC5" s="286"/>
    </row>
    <row r="6" spans="1:55" ht="21.75" customHeight="1">
      <c r="N6" s="117"/>
      <c r="O6" s="117"/>
      <c r="P6" s="117"/>
      <c r="Q6" s="117"/>
      <c r="R6" s="117"/>
      <c r="S6" s="117"/>
      <c r="T6" s="117"/>
      <c r="U6" s="117"/>
      <c r="V6" s="117"/>
      <c r="W6" s="117"/>
      <c r="X6" s="117"/>
      <c r="Y6" s="117"/>
      <c r="Z6" s="117"/>
      <c r="AA6" s="117"/>
      <c r="AP6" s="46"/>
      <c r="AU6" s="291"/>
      <c r="AV6" s="1110"/>
      <c r="AW6" s="1110"/>
      <c r="AX6" s="26"/>
      <c r="AY6" s="1110"/>
      <c r="AZ6" s="1110"/>
      <c r="BA6" s="727"/>
      <c r="BB6" s="727"/>
      <c r="BC6" s="727"/>
    </row>
    <row r="7" spans="1:55" ht="41.15" customHeight="1" thickBot="1">
      <c r="A7" s="290" t="s">
        <v>219</v>
      </c>
      <c r="B7" s="16"/>
      <c r="C7" s="17"/>
      <c r="D7" s="17"/>
      <c r="E7" s="17"/>
      <c r="F7" s="17"/>
      <c r="G7" s="17"/>
      <c r="H7" s="17"/>
      <c r="I7" s="17"/>
      <c r="J7" s="17"/>
      <c r="K7" s="17"/>
      <c r="L7" s="17"/>
      <c r="M7" s="17"/>
      <c r="N7" s="17"/>
      <c r="O7" s="17"/>
      <c r="P7" s="17"/>
      <c r="Q7" s="18"/>
      <c r="R7" s="18"/>
      <c r="S7" s="18"/>
      <c r="T7" s="18"/>
      <c r="U7" s="17"/>
      <c r="V7" s="1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row>
    <row r="8" spans="1:55" ht="28.5" customHeight="1" thickBot="1">
      <c r="A8" s="1115" t="s">
        <v>84</v>
      </c>
      <c r="B8" s="1116"/>
      <c r="C8" s="1116"/>
      <c r="D8" s="1116"/>
      <c r="E8" s="848" t="s">
        <v>208</v>
      </c>
      <c r="F8" s="848"/>
      <c r="G8" s="848"/>
      <c r="H8" s="848"/>
      <c r="I8" s="848"/>
      <c r="J8" s="848"/>
      <c r="K8" s="848"/>
      <c r="L8" s="848"/>
      <c r="M8" s="848"/>
      <c r="N8" s="849"/>
      <c r="O8" s="118"/>
      <c r="P8" s="118"/>
      <c r="Q8" s="118"/>
      <c r="R8" s="118"/>
      <c r="S8" s="292" t="s">
        <v>232</v>
      </c>
      <c r="T8" s="293"/>
      <c r="U8" s="293"/>
      <c r="V8" s="293"/>
      <c r="W8" s="293"/>
      <c r="X8" s="293"/>
      <c r="Y8" s="293"/>
      <c r="Z8" s="293"/>
      <c r="AA8" s="293"/>
      <c r="AB8" s="294"/>
      <c r="AC8" s="294"/>
      <c r="AD8" s="294"/>
      <c r="AE8" s="294"/>
      <c r="AF8" s="294"/>
      <c r="AG8" s="294"/>
      <c r="AH8" s="294"/>
      <c r="AI8" s="294"/>
      <c r="AJ8" s="294"/>
      <c r="AK8" s="294"/>
      <c r="AL8" s="294"/>
      <c r="AM8" s="294"/>
      <c r="AN8" s="294"/>
      <c r="AO8" s="294"/>
      <c r="AP8" s="294"/>
      <c r="AQ8" s="294"/>
      <c r="AR8" s="294"/>
      <c r="AS8" s="295"/>
      <c r="AT8" s="643" t="s">
        <v>4</v>
      </c>
      <c r="AU8" s="644"/>
      <c r="AV8" s="644"/>
      <c r="AW8" s="644"/>
      <c r="AX8" s="644"/>
      <c r="AY8" s="644"/>
      <c r="AZ8" s="645"/>
      <c r="BA8" s="4"/>
      <c r="BB8" s="18"/>
      <c r="BC8" s="18"/>
    </row>
    <row r="9" spans="1:55" ht="14.25" customHeight="1" thickBot="1">
      <c r="A9" s="44"/>
      <c r="B9" s="16"/>
      <c r="C9" s="17"/>
      <c r="D9" s="17"/>
      <c r="E9" s="17"/>
      <c r="F9" s="17"/>
      <c r="G9" s="17"/>
      <c r="H9" s="17"/>
      <c r="I9" s="17"/>
      <c r="J9" s="17"/>
      <c r="K9" s="17"/>
      <c r="L9" s="17"/>
      <c r="M9" s="17"/>
      <c r="N9" s="17"/>
      <c r="O9" s="17"/>
      <c r="P9" s="17"/>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50"/>
      <c r="AZ9" s="50"/>
      <c r="BA9" s="50"/>
      <c r="BB9" s="50"/>
      <c r="BC9" s="50"/>
    </row>
    <row r="10" spans="1:55" ht="46.5" customHeight="1" thickBot="1">
      <c r="A10" s="1111" t="s">
        <v>233</v>
      </c>
      <c r="B10" s="1112"/>
      <c r="C10" s="1112"/>
      <c r="D10" s="1112"/>
      <c r="E10" s="1112"/>
      <c r="F10" s="1112"/>
      <c r="G10" s="1112"/>
      <c r="H10" s="1112"/>
      <c r="I10" s="1112"/>
      <c r="J10" s="1113"/>
      <c r="K10" s="1097" t="s">
        <v>234</v>
      </c>
      <c r="L10" s="1098"/>
      <c r="M10" s="1098"/>
      <c r="N10" s="1098"/>
      <c r="O10" s="1098"/>
      <c r="P10" s="1098"/>
      <c r="Q10" s="1098"/>
      <c r="R10" s="1098"/>
      <c r="S10" s="1098"/>
      <c r="T10" s="1098"/>
      <c r="U10" s="1098"/>
      <c r="V10" s="1098"/>
      <c r="W10" s="1098"/>
      <c r="X10" s="1114" t="s">
        <v>235</v>
      </c>
      <c r="Y10" s="1098"/>
      <c r="Z10" s="1098"/>
      <c r="AA10" s="1098"/>
      <c r="AB10" s="1098"/>
      <c r="AC10" s="1098"/>
      <c r="AD10" s="1098"/>
      <c r="AE10" s="1114" t="s">
        <v>236</v>
      </c>
      <c r="AF10" s="1098"/>
      <c r="AG10" s="1098"/>
      <c r="AH10" s="1098"/>
      <c r="AI10" s="1098"/>
      <c r="AJ10" s="1099"/>
      <c r="AK10" s="1097" t="s">
        <v>237</v>
      </c>
      <c r="AL10" s="1098"/>
      <c r="AM10" s="1098"/>
      <c r="AN10" s="1098"/>
      <c r="AO10" s="1099"/>
      <c r="AP10" s="1097" t="s">
        <v>238</v>
      </c>
      <c r="AQ10" s="1098"/>
      <c r="AR10" s="1098"/>
      <c r="AS10" s="1099"/>
      <c r="AT10" s="1097" t="s">
        <v>239</v>
      </c>
      <c r="AU10" s="1098"/>
      <c r="AV10" s="1098"/>
      <c r="AW10" s="1098"/>
      <c r="AX10" s="1098"/>
      <c r="AY10" s="1098"/>
      <c r="AZ10" s="1098"/>
      <c r="BA10" s="1098"/>
      <c r="BB10" s="1098"/>
      <c r="BC10" s="1100"/>
    </row>
    <row r="11" spans="1:55" s="32" customFormat="1" ht="37.5" customHeight="1" thickTop="1">
      <c r="A11" s="728"/>
      <c r="B11" s="729"/>
      <c r="C11" s="729"/>
      <c r="D11" s="729"/>
      <c r="E11" s="729"/>
      <c r="F11" s="729"/>
      <c r="G11" s="729"/>
      <c r="H11" s="729"/>
      <c r="I11" s="729"/>
      <c r="J11" s="729"/>
      <c r="K11" s="637"/>
      <c r="L11" s="638"/>
      <c r="M11" s="638"/>
      <c r="N11" s="638"/>
      <c r="O11" s="638"/>
      <c r="P11" s="638"/>
      <c r="Q11" s="638"/>
      <c r="R11" s="638"/>
      <c r="S11" s="638"/>
      <c r="T11" s="638"/>
      <c r="U11" s="638"/>
      <c r="V11" s="638"/>
      <c r="W11" s="638"/>
      <c r="X11" s="1117"/>
      <c r="Y11" s="1118"/>
      <c r="Z11" s="1118"/>
      <c r="AA11" s="1118"/>
      <c r="AB11" s="1118"/>
      <c r="AC11" s="1118"/>
      <c r="AD11" s="1118"/>
      <c r="AE11" s="1117"/>
      <c r="AF11" s="1118"/>
      <c r="AG11" s="1118"/>
      <c r="AH11" s="1118"/>
      <c r="AI11" s="1118"/>
      <c r="AJ11" s="1119"/>
      <c r="AK11" s="1120"/>
      <c r="AL11" s="1118"/>
      <c r="AM11" s="1118"/>
      <c r="AN11" s="1118"/>
      <c r="AO11" s="1119"/>
      <c r="AP11" s="1101"/>
      <c r="AQ11" s="1101"/>
      <c r="AR11" s="1101"/>
      <c r="AS11" s="1102"/>
      <c r="AT11" s="1103"/>
      <c r="AU11" s="1104"/>
      <c r="AV11" s="1104"/>
      <c r="AW11" s="1104"/>
      <c r="AX11" s="1104"/>
      <c r="AY11" s="1104"/>
      <c r="AZ11" s="1104"/>
      <c r="BA11" s="1104"/>
      <c r="BB11" s="1104"/>
      <c r="BC11" s="1105"/>
    </row>
    <row r="12" spans="1:55" s="32" customFormat="1" ht="37.5" customHeight="1">
      <c r="A12" s="608"/>
      <c r="B12" s="609"/>
      <c r="C12" s="609"/>
      <c r="D12" s="609"/>
      <c r="E12" s="609"/>
      <c r="F12" s="609"/>
      <c r="G12" s="609"/>
      <c r="H12" s="609"/>
      <c r="I12" s="609"/>
      <c r="J12" s="609"/>
      <c r="K12" s="618"/>
      <c r="L12" s="619"/>
      <c r="M12" s="619"/>
      <c r="N12" s="619"/>
      <c r="O12" s="619"/>
      <c r="P12" s="619"/>
      <c r="Q12" s="619"/>
      <c r="R12" s="619"/>
      <c r="S12" s="619"/>
      <c r="T12" s="619"/>
      <c r="U12" s="619"/>
      <c r="V12" s="619"/>
      <c r="W12" s="619"/>
      <c r="X12" s="1121"/>
      <c r="Y12" s="1122"/>
      <c r="Z12" s="1122"/>
      <c r="AA12" s="1122"/>
      <c r="AB12" s="1122"/>
      <c r="AC12" s="1122"/>
      <c r="AD12" s="1122"/>
      <c r="AE12" s="1121"/>
      <c r="AF12" s="1122"/>
      <c r="AG12" s="1122"/>
      <c r="AH12" s="1122"/>
      <c r="AI12" s="1122"/>
      <c r="AJ12" s="1124"/>
      <c r="AK12" s="1123"/>
      <c r="AL12" s="1122"/>
      <c r="AM12" s="1122"/>
      <c r="AN12" s="1122"/>
      <c r="AO12" s="1124"/>
      <c r="AP12" s="1106"/>
      <c r="AQ12" s="1107"/>
      <c r="AR12" s="1107"/>
      <c r="AS12" s="1108"/>
      <c r="AT12" s="1094"/>
      <c r="AU12" s="1095"/>
      <c r="AV12" s="1095"/>
      <c r="AW12" s="1095"/>
      <c r="AX12" s="1095"/>
      <c r="AY12" s="1095"/>
      <c r="AZ12" s="1095"/>
      <c r="BA12" s="1095"/>
      <c r="BB12" s="1095"/>
      <c r="BC12" s="1096"/>
    </row>
    <row r="13" spans="1:55" s="32" customFormat="1" ht="37.5" customHeight="1" thickBot="1">
      <c r="A13" s="667"/>
      <c r="B13" s="668"/>
      <c r="C13" s="668"/>
      <c r="D13" s="668"/>
      <c r="E13" s="668"/>
      <c r="F13" s="668"/>
      <c r="G13" s="668"/>
      <c r="H13" s="668"/>
      <c r="I13" s="668"/>
      <c r="J13" s="668"/>
      <c r="K13" s="1088"/>
      <c r="L13" s="1089"/>
      <c r="M13" s="1089"/>
      <c r="N13" s="1089"/>
      <c r="O13" s="1089"/>
      <c r="P13" s="1089"/>
      <c r="Q13" s="1089"/>
      <c r="R13" s="1089"/>
      <c r="S13" s="1089"/>
      <c r="T13" s="1089"/>
      <c r="U13" s="1089"/>
      <c r="V13" s="1089"/>
      <c r="W13" s="1089"/>
      <c r="X13" s="1090"/>
      <c r="Y13" s="1091"/>
      <c r="Z13" s="1091"/>
      <c r="AA13" s="1091"/>
      <c r="AB13" s="1091"/>
      <c r="AC13" s="1091"/>
      <c r="AD13" s="1091"/>
      <c r="AE13" s="1090"/>
      <c r="AF13" s="1091"/>
      <c r="AG13" s="1091"/>
      <c r="AH13" s="1091"/>
      <c r="AI13" s="1091"/>
      <c r="AJ13" s="1093"/>
      <c r="AK13" s="1092"/>
      <c r="AL13" s="1091"/>
      <c r="AM13" s="1091"/>
      <c r="AN13" s="1091"/>
      <c r="AO13" s="1093"/>
      <c r="AP13" s="1085"/>
      <c r="AQ13" s="1086"/>
      <c r="AR13" s="1086"/>
      <c r="AS13" s="1087"/>
      <c r="AT13" s="1082"/>
      <c r="AU13" s="1083"/>
      <c r="AV13" s="1083"/>
      <c r="AW13" s="1083"/>
      <c r="AX13" s="1083"/>
      <c r="AY13" s="1083"/>
      <c r="AZ13" s="1083"/>
      <c r="BA13" s="1083"/>
      <c r="BB13" s="1083"/>
      <c r="BC13" s="1084"/>
    </row>
    <row r="14" spans="1:55" ht="37.5" customHeight="1" thickTop="1" thickBot="1">
      <c r="A14" s="1073" t="s">
        <v>108</v>
      </c>
      <c r="B14" s="1074"/>
      <c r="C14" s="1074"/>
      <c r="D14" s="1074"/>
      <c r="E14" s="1074"/>
      <c r="F14" s="1074"/>
      <c r="G14" s="1074"/>
      <c r="H14" s="1074"/>
      <c r="I14" s="1074"/>
      <c r="J14" s="1074"/>
      <c r="K14" s="1074"/>
      <c r="L14" s="1074"/>
      <c r="M14" s="1074"/>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c r="AT14" s="1076">
        <f>SUM(AT11:BC13)</f>
        <v>0</v>
      </c>
      <c r="AU14" s="1076"/>
      <c r="AV14" s="1076"/>
      <c r="AW14" s="1076"/>
      <c r="AX14" s="1076"/>
      <c r="AY14" s="1076"/>
      <c r="AZ14" s="1076"/>
      <c r="BA14" s="1076"/>
      <c r="BB14" s="1076"/>
      <c r="BC14" s="1077"/>
    </row>
    <row r="15" spans="1:55" s="4" customFormat="1" ht="15.7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row>
    <row r="16" spans="1:55" s="4" customFormat="1" ht="3.7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48"/>
      <c r="AZ16" s="48"/>
      <c r="BA16" s="48"/>
      <c r="BB16" s="48"/>
      <c r="BC16" s="48"/>
    </row>
    <row r="17" spans="1:55" ht="31.5" customHeight="1" thickBo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47"/>
      <c r="AC17" s="21"/>
      <c r="AD17" s="21"/>
      <c r="AE17" s="21"/>
      <c r="AF17" s="21"/>
      <c r="AG17" s="21"/>
      <c r="AH17" s="21"/>
      <c r="AI17" s="21"/>
      <c r="AJ17" s="21"/>
      <c r="AK17" s="21"/>
      <c r="AL17" s="21"/>
      <c r="AO17" s="47" t="s">
        <v>196</v>
      </c>
      <c r="AP17" s="21"/>
      <c r="AQ17" s="21"/>
      <c r="AR17" s="120"/>
      <c r="AS17" s="120"/>
      <c r="AT17" s="120"/>
      <c r="AU17" s="120"/>
      <c r="AV17" s="120"/>
      <c r="AW17" s="120"/>
      <c r="AX17" s="120"/>
      <c r="AY17" s="120"/>
      <c r="AZ17" s="39"/>
      <c r="BA17" s="39"/>
      <c r="BB17" s="121"/>
      <c r="BC17" s="121"/>
    </row>
    <row r="18" spans="1:55" ht="63" customHeight="1" thickBo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289"/>
      <c r="AC18" s="289"/>
      <c r="AD18" s="289"/>
      <c r="AE18" s="289"/>
      <c r="AF18" s="289"/>
      <c r="AG18" s="289"/>
      <c r="AH18" s="289"/>
      <c r="AI18" s="289"/>
      <c r="AJ18" s="289"/>
      <c r="AK18" s="289"/>
      <c r="AL18" s="289"/>
      <c r="AM18" s="289"/>
      <c r="AN18" s="289"/>
      <c r="AO18" s="1078" t="s">
        <v>230</v>
      </c>
      <c r="AP18" s="1079"/>
      <c r="AQ18" s="1079"/>
      <c r="AR18" s="1079"/>
      <c r="AS18" s="1079"/>
      <c r="AT18" s="1079"/>
      <c r="AU18" s="1079"/>
      <c r="AV18" s="1079"/>
      <c r="AW18" s="1079"/>
      <c r="AX18" s="1079"/>
      <c r="AY18" s="1079"/>
      <c r="AZ18" s="1079"/>
      <c r="BA18" s="1079"/>
      <c r="BB18" s="1079"/>
      <c r="BC18" s="1080"/>
    </row>
    <row r="19" spans="1:55" ht="41.25" customHeight="1" thickTop="1" thickBo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269"/>
      <c r="AC19" s="269"/>
      <c r="AD19" s="269"/>
      <c r="AE19" s="269"/>
      <c r="AF19" s="269"/>
      <c r="AG19" s="269"/>
      <c r="AH19" s="269"/>
      <c r="AI19" s="269"/>
      <c r="AJ19" s="269"/>
      <c r="AK19" s="269"/>
      <c r="AL19" s="269"/>
      <c r="AM19" s="269"/>
      <c r="AN19" s="120"/>
      <c r="AO19" s="1081">
        <f>IF(AT14="", "", MIN(AT14,150000))</f>
        <v>0</v>
      </c>
      <c r="AP19" s="789"/>
      <c r="AQ19" s="789"/>
      <c r="AR19" s="789"/>
      <c r="AS19" s="789"/>
      <c r="AT19" s="789"/>
      <c r="AU19" s="789"/>
      <c r="AV19" s="789"/>
      <c r="AW19" s="789"/>
      <c r="AX19" s="789"/>
      <c r="AY19" s="789"/>
      <c r="AZ19" s="789"/>
      <c r="BA19" s="789"/>
      <c r="BB19" s="789"/>
      <c r="BC19" s="158" t="s">
        <v>0</v>
      </c>
    </row>
    <row r="20" spans="1:55" ht="13.5" customHeight="1">
      <c r="A20" s="44"/>
      <c r="B20" s="16"/>
      <c r="C20" s="17"/>
      <c r="D20" s="17"/>
      <c r="E20" s="17"/>
      <c r="F20" s="17"/>
      <c r="G20" s="17"/>
      <c r="H20" s="17"/>
      <c r="I20" s="17"/>
      <c r="J20" s="17"/>
      <c r="K20" s="17"/>
      <c r="L20" s="17"/>
      <c r="M20" s="17"/>
      <c r="N20" s="17"/>
      <c r="O20" s="17"/>
      <c r="P20" s="17"/>
      <c r="Q20" s="18"/>
      <c r="R20" s="18"/>
      <c r="S20" s="18"/>
      <c r="T20" s="18"/>
      <c r="U20" s="17"/>
      <c r="V20" s="17"/>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5" ht="13.5" customHeight="1">
      <c r="A21" s="44"/>
      <c r="B21" s="16"/>
      <c r="C21" s="17"/>
      <c r="D21" s="17"/>
      <c r="E21" s="17"/>
      <c r="F21" s="17"/>
      <c r="G21" s="17"/>
      <c r="H21" s="17"/>
      <c r="I21" s="17"/>
      <c r="J21" s="17"/>
      <c r="K21" s="17"/>
      <c r="L21" s="17"/>
      <c r="M21" s="17"/>
      <c r="N21" s="17"/>
      <c r="O21" s="17"/>
      <c r="P21" s="17"/>
      <c r="Q21" s="18"/>
      <c r="R21" s="18"/>
      <c r="S21" s="18"/>
      <c r="T21" s="18"/>
      <c r="U21" s="17"/>
      <c r="V21" s="17"/>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5" ht="13.5" customHeight="1">
      <c r="A22" s="44"/>
      <c r="B22" s="16"/>
      <c r="C22" s="17"/>
      <c r="D22" s="17"/>
      <c r="E22" s="17"/>
      <c r="F22" s="17"/>
      <c r="G22" s="17"/>
      <c r="H22" s="17"/>
      <c r="I22" s="17"/>
      <c r="J22" s="17"/>
      <c r="K22" s="17"/>
      <c r="L22" s="17"/>
      <c r="M22" s="17"/>
      <c r="N22" s="17"/>
      <c r="O22" s="17"/>
      <c r="P22" s="17"/>
      <c r="Q22" s="18"/>
      <c r="R22" s="18"/>
      <c r="S22" s="18"/>
      <c r="T22" s="18"/>
      <c r="U22" s="17"/>
      <c r="V22" s="17"/>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5" ht="13.5" customHeight="1">
      <c r="A23" s="44"/>
      <c r="B23" s="16"/>
      <c r="C23" s="17"/>
      <c r="D23" s="17"/>
      <c r="E23" s="17"/>
      <c r="F23" s="17"/>
      <c r="G23" s="17"/>
      <c r="H23" s="17"/>
      <c r="I23" s="17"/>
      <c r="J23" s="17"/>
      <c r="K23" s="17"/>
      <c r="L23" s="17"/>
      <c r="M23" s="17"/>
      <c r="N23" s="17"/>
      <c r="O23" s="17"/>
      <c r="P23" s="17"/>
      <c r="Q23" s="18"/>
      <c r="R23" s="18"/>
      <c r="S23" s="18"/>
      <c r="T23" s="18"/>
      <c r="U23" s="17"/>
      <c r="V23" s="17"/>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5" ht="13.5" customHeight="1">
      <c r="A24" s="44"/>
      <c r="B24" s="16"/>
      <c r="C24" s="17"/>
      <c r="D24" s="17"/>
      <c r="E24" s="17"/>
      <c r="F24" s="17"/>
      <c r="G24" s="17"/>
      <c r="H24" s="17"/>
      <c r="I24" s="17"/>
      <c r="J24" s="17"/>
      <c r="K24" s="17"/>
      <c r="L24" s="17"/>
      <c r="M24" s="17"/>
      <c r="N24" s="17"/>
      <c r="O24" s="17"/>
      <c r="P24" s="17"/>
      <c r="Q24" s="18"/>
      <c r="R24" s="18"/>
      <c r="S24" s="18"/>
      <c r="T24" s="18"/>
      <c r="U24" s="17"/>
      <c r="V24" s="17"/>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5" ht="13.5" customHeight="1">
      <c r="A25" s="44"/>
      <c r="B25" s="16"/>
      <c r="C25" s="17"/>
      <c r="D25" s="17"/>
      <c r="E25" s="17"/>
      <c r="F25" s="17"/>
      <c r="G25" s="17"/>
      <c r="H25" s="17"/>
      <c r="I25" s="17"/>
      <c r="J25" s="17"/>
      <c r="K25" s="17"/>
      <c r="L25" s="17"/>
      <c r="M25" s="17"/>
      <c r="N25" s="17"/>
      <c r="O25" s="17"/>
      <c r="P25" s="17"/>
      <c r="Q25" s="18"/>
      <c r="R25" s="18"/>
      <c r="S25" s="18"/>
      <c r="T25" s="18"/>
      <c r="U25" s="17"/>
      <c r="V25" s="17"/>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5" ht="13.5" customHeight="1">
      <c r="A26" s="44"/>
      <c r="B26" s="16"/>
      <c r="C26" s="17"/>
      <c r="D26" s="17"/>
      <c r="E26" s="17"/>
      <c r="F26" s="17"/>
      <c r="G26" s="17"/>
      <c r="H26" s="17"/>
      <c r="I26" s="17"/>
      <c r="J26" s="17"/>
      <c r="K26" s="17"/>
      <c r="L26" s="17"/>
      <c r="M26" s="17"/>
      <c r="N26" s="17"/>
      <c r="O26" s="17"/>
      <c r="P26" s="17"/>
      <c r="Q26" s="18"/>
      <c r="R26" s="18"/>
      <c r="S26" s="18"/>
      <c r="T26" s="18"/>
      <c r="U26" s="17"/>
      <c r="V26" s="17"/>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5" ht="13.5" customHeight="1">
      <c r="A27" s="44"/>
      <c r="B27" s="16"/>
      <c r="C27" s="17"/>
      <c r="D27" s="17"/>
      <c r="E27" s="17"/>
      <c r="F27" s="17"/>
      <c r="G27" s="17"/>
      <c r="H27" s="17"/>
      <c r="I27" s="17"/>
      <c r="J27" s="17"/>
      <c r="K27" s="17"/>
      <c r="L27" s="17"/>
      <c r="M27" s="17"/>
      <c r="N27" s="17"/>
      <c r="O27" s="17"/>
      <c r="P27" s="17"/>
      <c r="Q27" s="18"/>
      <c r="R27" s="18"/>
      <c r="S27" s="18"/>
      <c r="T27" s="18"/>
      <c r="U27" s="17"/>
      <c r="V27" s="17"/>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5" ht="13.5" customHeight="1">
      <c r="A28" s="44"/>
      <c r="B28" s="16"/>
      <c r="C28" s="17"/>
      <c r="D28" s="17"/>
      <c r="E28" s="17"/>
      <c r="F28" s="17"/>
      <c r="G28" s="17"/>
      <c r="H28" s="17"/>
      <c r="I28" s="17"/>
      <c r="J28" s="17"/>
      <c r="K28" s="17"/>
      <c r="L28" s="17"/>
      <c r="M28" s="17"/>
      <c r="N28" s="17"/>
      <c r="O28" s="17"/>
      <c r="P28" s="17"/>
      <c r="Q28" s="18"/>
      <c r="R28" s="18"/>
      <c r="S28" s="18"/>
      <c r="T28" s="18"/>
      <c r="U28" s="17"/>
      <c r="V28" s="17"/>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5" ht="13.5" customHeight="1">
      <c r="A29" s="44"/>
      <c r="B29" s="16"/>
      <c r="C29" s="17"/>
      <c r="D29" s="17"/>
      <c r="E29" s="17"/>
      <c r="F29" s="17"/>
      <c r="G29" s="17"/>
      <c r="H29" s="17"/>
      <c r="I29" s="17"/>
      <c r="J29" s="17"/>
      <c r="K29" s="17"/>
      <c r="L29" s="17"/>
      <c r="M29" s="17"/>
      <c r="N29" s="17"/>
      <c r="O29" s="17"/>
      <c r="P29" s="17"/>
      <c r="Q29" s="18"/>
      <c r="R29" s="18"/>
      <c r="S29" s="18"/>
      <c r="T29" s="18"/>
      <c r="U29" s="17"/>
      <c r="V29" s="17"/>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5" ht="13.5" customHeight="1">
      <c r="A30" s="44"/>
      <c r="B30" s="16"/>
      <c r="C30" s="17"/>
      <c r="D30" s="17"/>
      <c r="E30" s="17"/>
      <c r="F30" s="17"/>
      <c r="G30" s="17"/>
      <c r="H30" s="17"/>
      <c r="I30" s="17"/>
      <c r="J30" s="17"/>
      <c r="K30" s="17"/>
      <c r="L30" s="17"/>
      <c r="M30" s="17"/>
      <c r="N30" s="17"/>
      <c r="O30" s="17"/>
      <c r="P30" s="17"/>
      <c r="Q30" s="18"/>
      <c r="R30" s="18"/>
      <c r="S30" s="18"/>
      <c r="T30" s="18"/>
      <c r="U30" s="17"/>
      <c r="V30" s="17"/>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5" ht="13.5" customHeight="1">
      <c r="A31" s="44"/>
      <c r="B31" s="16"/>
      <c r="C31" s="17"/>
      <c r="D31" s="17"/>
      <c r="E31" s="17"/>
      <c r="F31" s="17"/>
      <c r="G31" s="17"/>
      <c r="H31" s="17"/>
      <c r="I31" s="17"/>
      <c r="J31" s="17"/>
      <c r="K31" s="17"/>
      <c r="L31" s="17"/>
      <c r="M31" s="17"/>
      <c r="N31" s="17"/>
      <c r="O31" s="17"/>
      <c r="P31" s="17"/>
      <c r="Q31" s="18"/>
      <c r="R31" s="18"/>
      <c r="S31" s="18"/>
      <c r="T31" s="18"/>
      <c r="U31" s="17"/>
      <c r="V31" s="17"/>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5" ht="13.5" customHeight="1">
      <c r="A32" s="44"/>
      <c r="B32" s="16"/>
      <c r="C32" s="17"/>
      <c r="D32" s="17"/>
      <c r="E32" s="17"/>
      <c r="F32" s="17"/>
      <c r="G32" s="17"/>
      <c r="H32" s="17"/>
      <c r="I32" s="17"/>
      <c r="J32" s="17"/>
      <c r="K32" s="17"/>
      <c r="L32" s="17"/>
      <c r="M32" s="17"/>
      <c r="N32" s="17"/>
      <c r="O32" s="17"/>
      <c r="P32" s="17"/>
      <c r="Q32" s="18"/>
      <c r="R32" s="18"/>
      <c r="S32" s="18"/>
      <c r="T32" s="18"/>
      <c r="U32" s="17"/>
      <c r="V32" s="17"/>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ht="13.5" customHeight="1">
      <c r="A33" s="44"/>
      <c r="B33" s="16"/>
      <c r="C33" s="17"/>
      <c r="D33" s="17"/>
      <c r="E33" s="17"/>
      <c r="F33" s="17"/>
      <c r="G33" s="17"/>
      <c r="H33" s="17"/>
      <c r="I33" s="17"/>
      <c r="J33" s="17"/>
      <c r="K33" s="17"/>
      <c r="L33" s="17"/>
      <c r="M33" s="17"/>
      <c r="N33" s="17"/>
      <c r="O33" s="17"/>
      <c r="P33" s="17"/>
      <c r="Q33" s="18"/>
      <c r="R33" s="18"/>
      <c r="S33" s="18"/>
      <c r="T33" s="18"/>
      <c r="U33" s="17"/>
      <c r="V33" s="17"/>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ht="13.5" customHeight="1">
      <c r="A34" s="44"/>
      <c r="B34" s="16"/>
      <c r="C34" s="17"/>
      <c r="D34" s="17"/>
      <c r="E34" s="17"/>
      <c r="F34" s="17"/>
      <c r="G34" s="17"/>
      <c r="H34" s="17"/>
      <c r="I34" s="17"/>
      <c r="J34" s="17"/>
      <c r="K34" s="17"/>
      <c r="L34" s="17"/>
      <c r="M34" s="17"/>
      <c r="N34" s="17"/>
      <c r="O34" s="17"/>
      <c r="P34" s="17"/>
      <c r="Q34" s="18"/>
      <c r="R34" s="18"/>
      <c r="S34" s="18"/>
      <c r="T34" s="18"/>
      <c r="U34" s="17"/>
      <c r="V34" s="17"/>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ht="13.5" customHeight="1">
      <c r="A35" s="44"/>
      <c r="B35" s="16"/>
      <c r="C35" s="17"/>
      <c r="D35" s="17"/>
      <c r="E35" s="17"/>
      <c r="F35" s="17"/>
      <c r="G35" s="17"/>
      <c r="H35" s="17"/>
      <c r="I35" s="17"/>
      <c r="J35" s="17"/>
      <c r="K35" s="17"/>
      <c r="L35" s="17"/>
      <c r="M35" s="17"/>
      <c r="N35" s="17"/>
      <c r="O35" s="17"/>
      <c r="P35" s="17"/>
      <c r="Q35" s="18"/>
      <c r="R35" s="18"/>
      <c r="S35" s="18"/>
      <c r="T35" s="18"/>
      <c r="U35" s="17"/>
      <c r="V35" s="17"/>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ht="13.5" customHeight="1">
      <c r="A36" s="44"/>
      <c r="B36" s="16"/>
      <c r="C36" s="17"/>
      <c r="D36" s="17"/>
      <c r="E36" s="17"/>
      <c r="F36" s="17"/>
      <c r="G36" s="17"/>
      <c r="H36" s="17"/>
      <c r="I36" s="17"/>
      <c r="J36" s="17"/>
      <c r="K36" s="17"/>
      <c r="L36" s="17"/>
      <c r="M36" s="17"/>
      <c r="N36" s="17"/>
      <c r="O36" s="17"/>
      <c r="P36" s="17"/>
      <c r="Q36" s="18"/>
      <c r="R36" s="18"/>
      <c r="S36" s="18"/>
      <c r="T36" s="18"/>
      <c r="U36" s="17"/>
      <c r="V36" s="17"/>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ht="13.5" customHeight="1">
      <c r="A37" s="44"/>
      <c r="B37" s="16"/>
      <c r="C37" s="17"/>
      <c r="D37" s="17"/>
      <c r="E37" s="17"/>
      <c r="F37" s="17"/>
      <c r="G37" s="17"/>
      <c r="H37" s="17"/>
      <c r="I37" s="17"/>
      <c r="J37" s="17"/>
      <c r="K37" s="17"/>
      <c r="L37" s="17"/>
      <c r="M37" s="17"/>
      <c r="N37" s="17"/>
      <c r="O37" s="17"/>
      <c r="P37" s="17"/>
      <c r="Q37" s="18"/>
      <c r="R37" s="18"/>
      <c r="S37" s="18"/>
      <c r="T37" s="18"/>
      <c r="U37" s="17"/>
      <c r="V37" s="17"/>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ht="13.5" customHeight="1">
      <c r="A38" s="44"/>
      <c r="B38" s="16"/>
      <c r="C38" s="17"/>
      <c r="D38" s="17"/>
      <c r="E38" s="17"/>
      <c r="F38" s="17"/>
      <c r="G38" s="17"/>
      <c r="H38" s="17"/>
      <c r="I38" s="17"/>
      <c r="J38" s="17"/>
      <c r="K38" s="17"/>
      <c r="L38" s="17"/>
      <c r="M38" s="17"/>
      <c r="N38" s="17"/>
      <c r="O38" s="17"/>
      <c r="P38" s="17"/>
      <c r="Q38" s="18"/>
      <c r="R38" s="18"/>
      <c r="S38" s="18"/>
      <c r="T38" s="18"/>
      <c r="U38" s="17"/>
      <c r="V38" s="17"/>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ht="13.5" customHeight="1">
      <c r="A39" s="44"/>
      <c r="B39" s="16"/>
      <c r="C39" s="17"/>
      <c r="D39" s="17"/>
      <c r="E39" s="17"/>
      <c r="F39" s="17"/>
      <c r="G39" s="17"/>
      <c r="H39" s="17"/>
      <c r="I39" s="17"/>
      <c r="J39" s="17"/>
      <c r="K39" s="17"/>
      <c r="L39" s="17"/>
      <c r="M39" s="17"/>
      <c r="N39" s="17"/>
      <c r="O39" s="17"/>
      <c r="P39" s="17"/>
      <c r="Q39" s="18"/>
      <c r="R39" s="18"/>
      <c r="S39" s="18"/>
      <c r="T39" s="18"/>
      <c r="U39" s="17"/>
      <c r="V39" s="17"/>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ht="13.5" customHeight="1">
      <c r="A40" s="44"/>
      <c r="B40" s="16"/>
      <c r="C40" s="17"/>
      <c r="D40" s="17"/>
      <c r="E40" s="17"/>
      <c r="F40" s="17"/>
      <c r="G40" s="17"/>
      <c r="H40" s="17"/>
      <c r="I40" s="17"/>
      <c r="J40" s="17"/>
      <c r="K40" s="17"/>
      <c r="L40" s="17"/>
      <c r="M40" s="17"/>
      <c r="N40" s="17"/>
      <c r="O40" s="17"/>
      <c r="P40" s="17"/>
      <c r="Q40" s="18"/>
      <c r="R40" s="18"/>
      <c r="S40" s="18"/>
      <c r="T40" s="18"/>
      <c r="U40" s="17"/>
      <c r="V40" s="17"/>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ht="13.5" customHeight="1">
      <c r="A41" s="44"/>
      <c r="B41" s="16"/>
      <c r="C41" s="17"/>
      <c r="D41" s="17"/>
      <c r="E41" s="17"/>
      <c r="F41" s="17"/>
      <c r="G41" s="17"/>
      <c r="H41" s="17"/>
      <c r="I41" s="17"/>
      <c r="J41" s="17"/>
      <c r="K41" s="17"/>
      <c r="L41" s="17"/>
      <c r="M41" s="17"/>
      <c r="N41" s="17"/>
      <c r="O41" s="17"/>
      <c r="P41" s="17"/>
      <c r="Q41" s="18"/>
      <c r="R41" s="18"/>
      <c r="S41" s="18"/>
      <c r="T41" s="18"/>
      <c r="U41" s="17"/>
      <c r="V41" s="17"/>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ht="13.5" customHeight="1">
      <c r="A42" s="30"/>
      <c r="B42" s="30"/>
      <c r="C42" s="31"/>
      <c r="D42" s="31"/>
      <c r="E42" s="31"/>
      <c r="F42" s="31"/>
      <c r="G42" s="31"/>
      <c r="H42" s="31"/>
      <c r="I42" s="31"/>
      <c r="J42" s="31"/>
      <c r="K42" s="31"/>
      <c r="L42" s="31"/>
      <c r="M42" s="31"/>
      <c r="N42" s="31"/>
      <c r="O42" s="31"/>
      <c r="P42" s="31"/>
      <c r="Q42" s="4"/>
      <c r="R42" s="4"/>
      <c r="S42" s="4"/>
      <c r="T42" s="4"/>
      <c r="U42" s="31"/>
      <c r="V42" s="31"/>
      <c r="W42" s="4"/>
      <c r="X42" s="4"/>
      <c r="Y42" s="4"/>
      <c r="Z42" s="4"/>
      <c r="AA42" s="4"/>
      <c r="AB42" s="4"/>
      <c r="AC42" s="4"/>
      <c r="AD42" s="4"/>
      <c r="AE42" s="4"/>
      <c r="AF42" s="4"/>
      <c r="AG42" s="4"/>
      <c r="AH42" s="4"/>
      <c r="AI42" s="4"/>
      <c r="AJ42" s="4"/>
      <c r="AK42" s="4"/>
      <c r="AL42" s="4"/>
      <c r="AM42" s="4"/>
      <c r="AN42" s="4"/>
      <c r="AO42" s="4"/>
      <c r="AP42" s="4"/>
      <c r="AQ42" s="4"/>
      <c r="AR42" s="4"/>
      <c r="AS42" s="4"/>
      <c r="AT42" s="4"/>
    </row>
    <row r="43" spans="1:50" s="4" customFormat="1" ht="13.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48"/>
      <c r="AV43" s="48"/>
      <c r="AW43" s="48"/>
      <c r="AX43" s="48"/>
    </row>
    <row r="44" spans="1:50" s="4" customFormat="1" ht="13.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48"/>
      <c r="AV44" s="48"/>
      <c r="AW44" s="48"/>
      <c r="AX44" s="48"/>
    </row>
    <row r="45" spans="1:50" ht="13.5" customHeight="1"/>
    <row r="46" spans="1:50" ht="13.5" customHeight="1"/>
    <row r="47" spans="1:50" ht="13.5" customHeight="1"/>
    <row r="48" spans="1:50" ht="13.5" customHeight="1"/>
    <row r="49" spans="59:59" ht="13.5" customHeight="1"/>
    <row r="50" spans="59:59" ht="13.5" customHeight="1"/>
    <row r="51" spans="59:59" ht="13.5" customHeight="1"/>
    <row r="52" spans="59:59" ht="13.5" customHeight="1"/>
    <row r="53" spans="59:59" ht="13.5" customHeight="1"/>
    <row r="54" spans="59:59" ht="13.5" customHeight="1"/>
    <row r="55" spans="59:59" ht="13.5" customHeight="1"/>
    <row r="56" spans="59:59" ht="13.5" customHeight="1"/>
    <row r="57" spans="59:59" ht="13.5" customHeight="1">
      <c r="BG57" s="271"/>
    </row>
    <row r="58" spans="59:59" s="32" customFormat="1" ht="13.5" customHeight="1"/>
    <row r="59" spans="59:59" s="4" customFormat="1" ht="13.5" customHeight="1"/>
    <row r="60" spans="59:59" ht="13.5" customHeight="1"/>
    <row r="61" spans="59:59" ht="13.5" customHeight="1"/>
    <row r="62" spans="59:59" ht="13.5" customHeight="1"/>
    <row r="63" spans="59:59" ht="13.5" customHeight="1"/>
    <row r="64" spans="59:59" ht="13.5" customHeight="1"/>
    <row r="65" spans="1:55" ht="13.5" customHeight="1"/>
    <row r="66" spans="1:55" ht="13.5" customHeight="1"/>
    <row r="67" spans="1:55" ht="13.5" customHeight="1"/>
    <row r="68" spans="1:55" ht="13.5" customHeight="1"/>
    <row r="69" spans="1:55" ht="13.5" customHeight="1"/>
    <row r="70" spans="1:55" s="32" customFormat="1" ht="13.5" customHeight="1"/>
    <row r="71" spans="1:55" s="32" customFormat="1" ht="13.5" customHeight="1"/>
    <row r="72" spans="1:55" ht="13.5" customHeight="1"/>
    <row r="73" spans="1:55" ht="13.5" customHeight="1"/>
    <row r="74" spans="1:55" s="4" customFormat="1" ht="13.5" customHeight="1"/>
    <row r="75" spans="1:55" ht="13.5" customHeight="1"/>
    <row r="76" spans="1:55" ht="13.5" customHeight="1"/>
    <row r="77" spans="1:55" ht="13.5" customHeight="1"/>
    <row r="78" spans="1:55" ht="13.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row>
    <row r="79" spans="1:55" ht="13.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row>
    <row r="80" spans="1:55" ht="13.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50"/>
      <c r="AZ80" s="50"/>
      <c r="BA80" s="50"/>
      <c r="BB80" s="50"/>
      <c r="BC80" s="50"/>
    </row>
    <row r="81" spans="1:55" ht="13.5" customHeight="1">
      <c r="A81" s="33"/>
      <c r="B81" s="33"/>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4"/>
      <c r="AZ81" s="4"/>
      <c r="BA81" s="4"/>
      <c r="BB81" s="4"/>
      <c r="BC81" s="4"/>
    </row>
    <row r="82" spans="1:55" ht="13.5" customHeight="1"/>
    <row r="111" spans="1:1">
      <c r="A111" s="271"/>
    </row>
    <row r="153" spans="1:1">
      <c r="A153" s="279">
        <f>SUM(AO19)</f>
        <v>0</v>
      </c>
    </row>
    <row r="168" spans="1:1">
      <c r="A168" s="279">
        <f>SUM(AO19)</f>
        <v>0</v>
      </c>
    </row>
  </sheetData>
  <sheetProtection algorithmName="SHA-512" hashValue="et+rrRtUaYWilG0dMgRJ1W5jTHY9JynHtKQCu8fputRpxSAdd41nu7eQh2+5IPU+j7egKY71en0zDkYqdrc9MQ==" saltValue="dJeKwgMZg4qjYBkU6I9UQQ==" spinCount="100000" sheet="1" objects="1" scenarios="1"/>
  <mergeCells count="41">
    <mergeCell ref="K11:W11"/>
    <mergeCell ref="X11:AD11"/>
    <mergeCell ref="AE11:AJ11"/>
    <mergeCell ref="AK11:AO11"/>
    <mergeCell ref="A12:J12"/>
    <mergeCell ref="K12:W12"/>
    <mergeCell ref="X12:AD12"/>
    <mergeCell ref="AK12:AO12"/>
    <mergeCell ref="A11:J11"/>
    <mergeCell ref="AE12:AJ12"/>
    <mergeCell ref="AT8:AZ8"/>
    <mergeCell ref="A10:J10"/>
    <mergeCell ref="K10:W10"/>
    <mergeCell ref="X10:AD10"/>
    <mergeCell ref="AE10:AJ10"/>
    <mergeCell ref="AK10:AO10"/>
    <mergeCell ref="A8:D8"/>
    <mergeCell ref="E8:N8"/>
    <mergeCell ref="AW1:BB1"/>
    <mergeCell ref="AW2:BB2"/>
    <mergeCell ref="A3:BC3"/>
    <mergeCell ref="AV6:AW6"/>
    <mergeCell ref="AY6:AZ6"/>
    <mergeCell ref="BA6:BC6"/>
    <mergeCell ref="AT12:BC12"/>
    <mergeCell ref="AP10:AS10"/>
    <mergeCell ref="AT10:BC10"/>
    <mergeCell ref="AP11:AS11"/>
    <mergeCell ref="AT11:BC11"/>
    <mergeCell ref="AP12:AS12"/>
    <mergeCell ref="A14:AS14"/>
    <mergeCell ref="AT14:BC14"/>
    <mergeCell ref="AO18:BC18"/>
    <mergeCell ref="AO19:BB19"/>
    <mergeCell ref="AT13:BC13"/>
    <mergeCell ref="AP13:AS13"/>
    <mergeCell ref="A13:J13"/>
    <mergeCell ref="K13:W13"/>
    <mergeCell ref="X13:AD13"/>
    <mergeCell ref="AK13:AO13"/>
    <mergeCell ref="AE13:AJ13"/>
  </mergeCells>
  <phoneticPr fontId="65"/>
  <conditionalFormatting sqref="AT8:AZ8">
    <cfRule type="expression" dxfId="1" priority="1">
      <formula>AND(COUNTA($A$11:$J$13)&gt;0,$AT$8="□")</formula>
    </cfRule>
  </conditionalFormatting>
  <dataValidations count="4">
    <dataValidation imeMode="disabled" allowBlank="1" showInputMessage="1" showErrorMessage="1" sqref="AV6:AW6 AY6:AZ6" xr:uid="{0BA5BB62-0266-47A8-A977-4D146795E056}"/>
    <dataValidation type="custom" imeMode="disabled" allowBlank="1" showInputMessage="1" showErrorMessage="1" errorTitle="入力エラー" error="小数点以下第一位を切り捨てで入力して下さい。" sqref="AT11:BC13" xr:uid="{CBB52296-F7A5-400F-84AF-B5FFE4269BF7}">
      <formula1>AT11-ROUNDDOWN(AT11,0)=0</formula1>
    </dataValidation>
    <dataValidation type="list" allowBlank="1" showInputMessage="1" showErrorMessage="1" sqref="AT8:AZ8" xr:uid="{FA3E8D84-35FB-4005-A8D4-23E46D4F9BE4}">
      <formula1>"□,■"</formula1>
    </dataValidation>
    <dataValidation type="list" imeMode="disabled" operator="greaterThanOrEqual" allowBlank="1" showInputMessage="1" errorTitle="入力エラー" error="0以上の整数値を入力してください" sqref="AP11:AS13" xr:uid="{701D9EDA-40FA-49C8-B03B-90215FE189BD}">
      <formula1>"A,B,C"</formula1>
    </dataValidation>
  </dataValidations>
  <printOptions horizontalCentered="1"/>
  <pageMargins left="0.19685039370078741" right="0.19685039370078741" top="0.43307086614173229" bottom="0" header="0.11811023622047245" footer="0.11811023622047245"/>
  <pageSetup paperSize="9" scale="43"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AAAB-4D28-417D-9491-89B69103325A}">
  <sheetPr codeName="Sheet9"/>
  <dimension ref="A1:BV154"/>
  <sheetViews>
    <sheetView showGridLines="0" showZeros="0" view="pageBreakPreview" zoomScale="55" zoomScaleNormal="75" zoomScaleSheetLayoutView="55" workbookViewId="0">
      <selection activeCell="E13" sqref="E13:I13"/>
    </sheetView>
  </sheetViews>
  <sheetFormatPr defaultColWidth="9" defaultRowHeight="13"/>
  <cols>
    <col min="1" max="2" width="3.6328125" style="7" customWidth="1"/>
    <col min="3" max="6" width="3.453125" style="7" customWidth="1"/>
    <col min="7" max="37" width="3.6328125" style="7" customWidth="1"/>
    <col min="38" max="40" width="3.90625" style="7" customWidth="1"/>
    <col min="41" max="43" width="3.6328125" style="7" customWidth="1"/>
    <col min="44" max="49" width="3.90625" style="7" customWidth="1"/>
    <col min="50" max="64" width="3.6328125" style="7" customWidth="1"/>
    <col min="65" max="74" width="3.6328125" style="7" hidden="1" customWidth="1"/>
    <col min="75" max="85" width="3.6328125" style="7" customWidth="1"/>
    <col min="86" max="16384" width="9" style="7"/>
  </cols>
  <sheetData>
    <row r="1" spans="1:71" ht="18.75" customHeight="1">
      <c r="A1" s="44" t="s">
        <v>183</v>
      </c>
      <c r="B1" s="4"/>
      <c r="C1" s="4"/>
      <c r="D1" s="4"/>
      <c r="E1" s="4"/>
      <c r="F1" s="4"/>
      <c r="G1" s="4"/>
      <c r="H1" s="4"/>
      <c r="I1" s="4"/>
      <c r="J1" s="4"/>
      <c r="K1" s="4"/>
      <c r="L1" s="4"/>
      <c r="M1" s="4"/>
      <c r="N1" s="4"/>
      <c r="O1" s="4"/>
      <c r="P1" s="4"/>
      <c r="Q1" s="4"/>
      <c r="R1" s="4"/>
      <c r="S1" s="4"/>
      <c r="T1" s="4"/>
      <c r="U1" s="4"/>
      <c r="V1" s="4"/>
      <c r="W1" s="4"/>
      <c r="X1" s="4"/>
      <c r="Y1" s="4"/>
      <c r="Z1" s="4"/>
      <c r="AA1" s="4"/>
      <c r="AB1" s="4"/>
      <c r="AC1" s="4"/>
      <c r="AD1" s="5"/>
      <c r="AE1" s="5"/>
      <c r="AF1" s="5"/>
      <c r="AG1" s="57"/>
      <c r="AH1" s="57"/>
      <c r="AK1" s="23"/>
      <c r="AL1" s="57"/>
      <c r="AM1" s="57"/>
      <c r="AN1" s="57"/>
      <c r="AO1" s="4"/>
      <c r="AP1" s="4"/>
      <c r="AQ1" s="4"/>
      <c r="AR1" s="57"/>
      <c r="AS1" s="57"/>
      <c r="AT1" s="57"/>
      <c r="AU1" s="57"/>
      <c r="AV1" s="259" t="str">
        <f>'様式第1｜交付申請書'!$BR$2</f>
        <v>事業番号</v>
      </c>
      <c r="AW1" s="576">
        <f>'様式第1｜交付申請書'!$CA$2</f>
        <v>0</v>
      </c>
      <c r="AX1" s="576"/>
      <c r="AY1" s="576"/>
      <c r="AZ1" s="576"/>
      <c r="BA1" s="576"/>
      <c r="BB1" s="576"/>
      <c r="BC1" s="57"/>
    </row>
    <row r="2" spans="1:71" s="1" customFormat="1" ht="18.75" customHeight="1">
      <c r="A2" s="2"/>
      <c r="B2" s="2"/>
      <c r="AK2" s="114" t="s">
        <v>110</v>
      </c>
      <c r="AV2" s="259" t="str">
        <f>'様式第1｜交付申請書'!$BR$3</f>
        <v>申請者名</v>
      </c>
      <c r="AW2" s="576" t="str">
        <f>'様式第1｜交付申請書'!$CA$3</f>
        <v/>
      </c>
      <c r="AX2" s="576"/>
      <c r="AY2" s="576"/>
      <c r="AZ2" s="576"/>
      <c r="BA2" s="576"/>
      <c r="BB2" s="576"/>
      <c r="BC2" s="261" t="str">
        <f>IF(OR('様式第1｜交付申請書'!BD15&lt;&gt;"",'様式第1｜交付申請書'!AJ51&lt;&gt;""),'様式第1｜交付申請書'!BD15&amp;"邸"&amp;RIGHT(TRIM('様式第1｜交付申請書'!N51&amp;'様式第1｜交付申請書'!Y51&amp;'様式第1｜交付申請書'!AJ51),4),"")</f>
        <v/>
      </c>
    </row>
    <row r="3" spans="1:71" ht="30" customHeight="1">
      <c r="A3" s="522" t="s">
        <v>209</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row>
    <row r="4" spans="1:71" ht="2.2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row>
    <row r="5" spans="1:71" s="283" customFormat="1" ht="35.5" customHeight="1">
      <c r="A5" s="280" t="s">
        <v>186</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2"/>
      <c r="AV5" s="282"/>
      <c r="AW5" s="282"/>
      <c r="AX5" s="282"/>
      <c r="AY5" s="282"/>
      <c r="AZ5" s="282"/>
      <c r="BA5" s="282"/>
      <c r="BB5" s="282"/>
      <c r="BC5" s="282"/>
    </row>
    <row r="6" spans="1:71" ht="21" customHeight="1">
      <c r="A6" s="252"/>
      <c r="B6" s="251"/>
      <c r="C6" s="244" t="s">
        <v>177</v>
      </c>
      <c r="D6" s="28"/>
      <c r="E6" s="28"/>
      <c r="F6" s="28"/>
      <c r="G6" s="254"/>
      <c r="H6" s="255"/>
      <c r="I6" s="244" t="s">
        <v>178</v>
      </c>
      <c r="J6" s="28"/>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4"/>
      <c r="AV6" s="4"/>
      <c r="AW6" s="4"/>
      <c r="AX6" s="4"/>
      <c r="AY6" s="4"/>
      <c r="AZ6" s="4"/>
      <c r="BA6" s="4"/>
      <c r="BB6" s="4"/>
      <c r="BC6" s="4"/>
      <c r="BP6" s="149" t="s">
        <v>92</v>
      </c>
      <c r="BQ6" s="149"/>
      <c r="BR6" s="149" t="s">
        <v>93</v>
      </c>
      <c r="BS6" s="149" t="s">
        <v>94</v>
      </c>
    </row>
    <row r="7" spans="1:71" ht="36"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P7" s="179"/>
      <c r="BQ7" s="179"/>
      <c r="BR7" s="149"/>
      <c r="BS7" s="149"/>
    </row>
    <row r="8" spans="1:71" ht="36" customHeight="1">
      <c r="A8" s="47" t="s">
        <v>187</v>
      </c>
      <c r="B8" s="45"/>
      <c r="C8" s="45"/>
      <c r="D8" s="117"/>
      <c r="E8" s="117"/>
      <c r="F8" s="117"/>
      <c r="G8" s="117"/>
      <c r="H8" s="117"/>
      <c r="I8" s="117"/>
      <c r="J8" s="117"/>
      <c r="K8" s="117"/>
      <c r="L8" s="117"/>
      <c r="M8" s="117"/>
      <c r="N8" s="117"/>
      <c r="O8" s="117"/>
      <c r="P8" s="117"/>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O8" s="169" t="s">
        <v>72</v>
      </c>
      <c r="BP8" s="149" t="s">
        <v>96</v>
      </c>
      <c r="BQ8" s="149" t="s">
        <v>97</v>
      </c>
      <c r="BR8" s="149"/>
      <c r="BS8" s="149"/>
    </row>
    <row r="9" spans="1:71" s="20" customFormat="1" ht="15" customHeight="1" thickBot="1">
      <c r="A9" s="30"/>
      <c r="B9" s="30"/>
      <c r="C9" s="31"/>
      <c r="D9" s="31"/>
      <c r="E9" s="31"/>
      <c r="F9" s="31"/>
      <c r="G9" s="31"/>
      <c r="H9" s="31"/>
      <c r="I9" s="31"/>
      <c r="J9" s="31"/>
      <c r="K9" s="31"/>
      <c r="L9" s="31"/>
      <c r="M9" s="31"/>
      <c r="N9" s="31"/>
      <c r="O9" s="31"/>
      <c r="P9" s="31"/>
      <c r="Q9" s="4"/>
      <c r="R9" s="4"/>
      <c r="S9" s="4"/>
      <c r="T9" s="4"/>
      <c r="U9" s="31"/>
      <c r="V9" s="31"/>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7"/>
      <c r="AZ9" s="7"/>
      <c r="BA9" s="7"/>
      <c r="BB9" s="7"/>
      <c r="BC9" s="7"/>
      <c r="BO9" s="170" t="s">
        <v>73</v>
      </c>
      <c r="BP9" s="148">
        <v>6000</v>
      </c>
      <c r="BQ9" s="148">
        <v>5000</v>
      </c>
      <c r="BR9" s="148">
        <v>7000</v>
      </c>
      <c r="BS9" s="148">
        <v>7500</v>
      </c>
    </row>
    <row r="10" spans="1:71" s="20" customFormat="1" ht="28.5" customHeight="1" thickBot="1">
      <c r="A10" s="1129" t="s">
        <v>84</v>
      </c>
      <c r="B10" s="1130"/>
      <c r="C10" s="1130"/>
      <c r="D10" s="1130"/>
      <c r="E10" s="848" t="s">
        <v>188</v>
      </c>
      <c r="F10" s="848"/>
      <c r="G10" s="848"/>
      <c r="H10" s="848"/>
      <c r="I10" s="848"/>
      <c r="J10" s="848"/>
      <c r="K10" s="848"/>
      <c r="L10" s="848"/>
      <c r="M10" s="848"/>
      <c r="N10" s="849"/>
      <c r="O10" s="118"/>
      <c r="P10" s="118"/>
      <c r="Q10" s="118"/>
      <c r="R10" s="118"/>
      <c r="S10" s="118"/>
      <c r="T10" s="118"/>
      <c r="U10" s="118"/>
      <c r="V10" s="118"/>
      <c r="W10" s="118"/>
      <c r="X10" s="118"/>
      <c r="Y10" s="118"/>
      <c r="Z10" s="118"/>
      <c r="AA10" s="118"/>
      <c r="AB10" s="4"/>
      <c r="AC10" s="4"/>
      <c r="AD10" s="4"/>
      <c r="AE10" s="4"/>
      <c r="AF10" s="4"/>
      <c r="AG10" s="4"/>
      <c r="AH10" s="4"/>
      <c r="AI10" s="4"/>
      <c r="AJ10" s="4"/>
      <c r="AK10" s="4"/>
      <c r="AL10" s="4"/>
      <c r="AM10" s="4"/>
      <c r="AN10" s="4"/>
      <c r="AO10" s="4"/>
      <c r="AP10" s="4"/>
      <c r="AQ10" s="4"/>
      <c r="AR10" s="4"/>
      <c r="AS10" s="37"/>
      <c r="AT10" s="4"/>
      <c r="AU10" s="4"/>
      <c r="AV10" s="4"/>
      <c r="AW10" s="4"/>
      <c r="AX10" s="4"/>
      <c r="AY10" s="4"/>
      <c r="AZ10" s="4"/>
      <c r="BA10" s="4"/>
      <c r="BB10" s="18"/>
      <c r="BC10" s="18"/>
      <c r="BO10" s="170" t="s">
        <v>74</v>
      </c>
      <c r="BP10" s="148">
        <v>5000</v>
      </c>
      <c r="BQ10" s="148">
        <v>4000</v>
      </c>
      <c r="BR10" s="148">
        <v>6000</v>
      </c>
      <c r="BS10" s="148">
        <v>6500</v>
      </c>
    </row>
    <row r="11" spans="1:71" s="20" customFormat="1" ht="12" customHeight="1" thickBot="1">
      <c r="A11" s="44"/>
      <c r="B11" s="16"/>
      <c r="C11" s="17"/>
      <c r="D11" s="17"/>
      <c r="E11" s="17"/>
      <c r="F11" s="17"/>
      <c r="G11" s="17"/>
      <c r="H11" s="17"/>
      <c r="I11" s="17"/>
      <c r="J11" s="17"/>
      <c r="K11" s="17"/>
      <c r="L11" s="17"/>
      <c r="M11" s="17"/>
      <c r="N11" s="17"/>
      <c r="O11" s="17"/>
      <c r="P11" s="17"/>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50"/>
      <c r="AZ11" s="50"/>
      <c r="BA11" s="50"/>
      <c r="BB11" s="50"/>
      <c r="BC11" s="50"/>
      <c r="BO11" s="170" t="s">
        <v>75</v>
      </c>
      <c r="BP11" s="148">
        <v>4000</v>
      </c>
      <c r="BQ11" s="148">
        <v>3000</v>
      </c>
      <c r="BR11" s="148">
        <v>5000</v>
      </c>
      <c r="BS11" s="148">
        <v>5500</v>
      </c>
    </row>
    <row r="12" spans="1:71" s="20" customFormat="1" ht="46.5" customHeight="1" thickBot="1">
      <c r="A12" s="1131" t="s">
        <v>189</v>
      </c>
      <c r="B12" s="686"/>
      <c r="C12" s="686"/>
      <c r="D12" s="686"/>
      <c r="E12" s="1132" t="s">
        <v>190</v>
      </c>
      <c r="F12" s="686"/>
      <c r="G12" s="686"/>
      <c r="H12" s="686"/>
      <c r="I12" s="686"/>
      <c r="J12" s="1133" t="s">
        <v>191</v>
      </c>
      <c r="K12" s="1126"/>
      <c r="L12" s="1126"/>
      <c r="M12" s="1126"/>
      <c r="N12" s="1126"/>
      <c r="O12" s="1126"/>
      <c r="P12" s="1126"/>
      <c r="Q12" s="1126"/>
      <c r="R12" s="1126"/>
      <c r="S12" s="1126"/>
      <c r="T12" s="1126"/>
      <c r="U12" s="1126"/>
      <c r="V12" s="1125" t="s">
        <v>10</v>
      </c>
      <c r="W12" s="1126"/>
      <c r="X12" s="1126"/>
      <c r="Y12" s="1126"/>
      <c r="Z12" s="1126"/>
      <c r="AA12" s="1126"/>
      <c r="AB12" s="1126"/>
      <c r="AC12" s="1126"/>
      <c r="AD12" s="1126"/>
      <c r="AE12" s="1126"/>
      <c r="AF12" s="1126"/>
      <c r="AG12" s="1126"/>
      <c r="AH12" s="1126"/>
      <c r="AI12" s="1126"/>
      <c r="AJ12" s="1126"/>
      <c r="AK12" s="1126"/>
      <c r="AL12" s="1127"/>
      <c r="AM12" s="1036" t="s">
        <v>192</v>
      </c>
      <c r="AN12" s="1033"/>
      <c r="AO12" s="1035"/>
      <c r="AP12" s="1125" t="s">
        <v>193</v>
      </c>
      <c r="AQ12" s="1126"/>
      <c r="AR12" s="1126"/>
      <c r="AS12" s="1127"/>
      <c r="AT12" s="1125" t="s">
        <v>194</v>
      </c>
      <c r="AU12" s="1126"/>
      <c r="AV12" s="1126"/>
      <c r="AW12" s="1126"/>
      <c r="AX12" s="1126"/>
      <c r="AY12" s="1126"/>
      <c r="AZ12" s="1126"/>
      <c r="BA12" s="1126"/>
      <c r="BB12" s="1126"/>
      <c r="BC12" s="1128"/>
      <c r="BO12" s="170" t="s">
        <v>76</v>
      </c>
      <c r="BP12" s="148">
        <v>3000</v>
      </c>
      <c r="BQ12" s="148">
        <v>2000</v>
      </c>
      <c r="BR12" s="148"/>
      <c r="BS12" s="148"/>
    </row>
    <row r="13" spans="1:71" s="20" customFormat="1" ht="37.5" customHeight="1" thickTop="1">
      <c r="A13" s="1134" t="s">
        <v>195</v>
      </c>
      <c r="B13" s="1135"/>
      <c r="C13" s="1135"/>
      <c r="D13" s="1136"/>
      <c r="E13" s="1140"/>
      <c r="F13" s="1141"/>
      <c r="G13" s="1141"/>
      <c r="H13" s="1141"/>
      <c r="I13" s="1141"/>
      <c r="J13" s="1142"/>
      <c r="K13" s="638"/>
      <c r="L13" s="638"/>
      <c r="M13" s="638"/>
      <c r="N13" s="638"/>
      <c r="O13" s="638"/>
      <c r="P13" s="638"/>
      <c r="Q13" s="638"/>
      <c r="R13" s="638"/>
      <c r="S13" s="638"/>
      <c r="T13" s="638"/>
      <c r="U13" s="639"/>
      <c r="V13" s="1143"/>
      <c r="W13" s="729"/>
      <c r="X13" s="729"/>
      <c r="Y13" s="729"/>
      <c r="Z13" s="729"/>
      <c r="AA13" s="729"/>
      <c r="AB13" s="729"/>
      <c r="AC13" s="729"/>
      <c r="AD13" s="729"/>
      <c r="AE13" s="729"/>
      <c r="AF13" s="729"/>
      <c r="AG13" s="729"/>
      <c r="AH13" s="729"/>
      <c r="AI13" s="729"/>
      <c r="AJ13" s="729"/>
      <c r="AK13" s="729"/>
      <c r="AL13" s="823"/>
      <c r="AM13" s="1144"/>
      <c r="AN13" s="1145"/>
      <c r="AO13" s="1146"/>
      <c r="AP13" s="1158"/>
      <c r="AQ13" s="1158"/>
      <c r="AR13" s="1158"/>
      <c r="AS13" s="1159"/>
      <c r="AT13" s="1103"/>
      <c r="AU13" s="1104"/>
      <c r="AV13" s="1104"/>
      <c r="AW13" s="1104"/>
      <c r="AX13" s="1104"/>
      <c r="AY13" s="1104"/>
      <c r="AZ13" s="1104"/>
      <c r="BA13" s="1104"/>
      <c r="BB13" s="1104"/>
      <c r="BC13" s="1105"/>
    </row>
    <row r="14" spans="1:71" s="20" customFormat="1" ht="37.5" customHeight="1" thickBot="1">
      <c r="A14" s="1137"/>
      <c r="B14" s="1138"/>
      <c r="C14" s="1138"/>
      <c r="D14" s="1139"/>
      <c r="E14" s="1147"/>
      <c r="F14" s="1148"/>
      <c r="G14" s="1148"/>
      <c r="H14" s="1148"/>
      <c r="I14" s="1148"/>
      <c r="J14" s="1149"/>
      <c r="K14" s="1089"/>
      <c r="L14" s="1089"/>
      <c r="M14" s="1089"/>
      <c r="N14" s="1089"/>
      <c r="O14" s="1089"/>
      <c r="P14" s="1089"/>
      <c r="Q14" s="1089"/>
      <c r="R14" s="1089"/>
      <c r="S14" s="1089"/>
      <c r="T14" s="1089"/>
      <c r="U14" s="1150"/>
      <c r="V14" s="1151"/>
      <c r="W14" s="668"/>
      <c r="X14" s="668"/>
      <c r="Y14" s="668"/>
      <c r="Z14" s="668"/>
      <c r="AA14" s="668"/>
      <c r="AB14" s="668"/>
      <c r="AC14" s="668"/>
      <c r="AD14" s="668"/>
      <c r="AE14" s="668"/>
      <c r="AF14" s="668"/>
      <c r="AG14" s="668"/>
      <c r="AH14" s="668"/>
      <c r="AI14" s="668"/>
      <c r="AJ14" s="668"/>
      <c r="AK14" s="668"/>
      <c r="AL14" s="669"/>
      <c r="AM14" s="1152"/>
      <c r="AN14" s="1153"/>
      <c r="AO14" s="1154"/>
      <c r="AP14" s="1155"/>
      <c r="AQ14" s="1156"/>
      <c r="AR14" s="1156"/>
      <c r="AS14" s="1157"/>
      <c r="AT14" s="1082"/>
      <c r="AU14" s="1083"/>
      <c r="AV14" s="1083"/>
      <c r="AW14" s="1083"/>
      <c r="AX14" s="1083"/>
      <c r="AY14" s="1083"/>
      <c r="AZ14" s="1083"/>
      <c r="BA14" s="1083"/>
      <c r="BB14" s="1083"/>
      <c r="BC14" s="1084"/>
    </row>
    <row r="15" spans="1:71" s="20" customFormat="1" ht="37.5" customHeight="1" thickTop="1" thickBot="1">
      <c r="A15" s="786" t="s">
        <v>108</v>
      </c>
      <c r="B15" s="787"/>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1160"/>
      <c r="AT15" s="1076">
        <f>SUM(AT13:BC14)</f>
        <v>0</v>
      </c>
      <c r="AU15" s="1076"/>
      <c r="AV15" s="1076"/>
      <c r="AW15" s="1076"/>
      <c r="AX15" s="1076"/>
      <c r="AY15" s="1076"/>
      <c r="AZ15" s="1076"/>
      <c r="BA15" s="1076"/>
      <c r="BB15" s="1076"/>
      <c r="BC15" s="1077"/>
    </row>
    <row r="16" spans="1:71" s="20" customFormat="1" ht="16.5" customHeigh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4"/>
      <c r="AU16" s="265"/>
      <c r="AV16" s="265"/>
      <c r="AW16" s="265"/>
      <c r="AX16" s="265"/>
      <c r="AY16" s="265"/>
      <c r="AZ16" s="265"/>
      <c r="BA16" s="265"/>
      <c r="BB16" s="265"/>
      <c r="BC16" s="266"/>
    </row>
    <row r="17" spans="1:55" s="20" customFormat="1" ht="37.5" customHeight="1" thickBot="1">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47" t="s">
        <v>196</v>
      </c>
      <c r="AC17" s="263"/>
      <c r="AD17" s="263"/>
      <c r="AE17" s="263"/>
      <c r="AF17" s="263"/>
      <c r="AG17" s="263"/>
      <c r="AH17" s="263"/>
      <c r="AI17" s="263"/>
      <c r="AJ17" s="263"/>
      <c r="AK17" s="263"/>
      <c r="AL17" s="263"/>
      <c r="AM17" s="263"/>
      <c r="AN17" s="263"/>
      <c r="AO17" s="263"/>
      <c r="AP17" s="263"/>
      <c r="AQ17" s="263"/>
      <c r="AR17" s="263"/>
      <c r="AS17" s="263"/>
      <c r="AT17" s="264"/>
      <c r="AU17" s="265"/>
      <c r="AV17" s="265"/>
      <c r="AW17" s="265"/>
      <c r="AX17" s="265"/>
      <c r="AY17" s="265"/>
      <c r="AZ17" s="265"/>
      <c r="BA17" s="265"/>
      <c r="BB17" s="265"/>
      <c r="BC17" s="266"/>
    </row>
    <row r="18" spans="1:55" s="20" customFormat="1" ht="63" customHeight="1" thickBot="1">
      <c r="A18" s="152"/>
      <c r="B18" s="152"/>
      <c r="C18" s="152"/>
      <c r="D18" s="152"/>
      <c r="E18" s="267"/>
      <c r="F18" s="152"/>
      <c r="G18" s="152"/>
      <c r="H18" s="152"/>
      <c r="I18" s="152"/>
      <c r="J18" s="152"/>
      <c r="K18" s="152"/>
      <c r="L18" s="152"/>
      <c r="M18" s="152"/>
      <c r="N18" s="152"/>
      <c r="O18" s="152"/>
      <c r="P18" s="152"/>
      <c r="Q18" s="152"/>
      <c r="R18" s="152"/>
      <c r="S18" s="267"/>
      <c r="T18" s="152"/>
      <c r="U18" s="152"/>
      <c r="V18" s="152"/>
      <c r="W18" s="152"/>
      <c r="X18" s="152"/>
      <c r="Y18" s="152"/>
      <c r="Z18" s="152"/>
      <c r="AA18" s="152"/>
      <c r="AB18" s="1161" t="s">
        <v>216</v>
      </c>
      <c r="AC18" s="1162"/>
      <c r="AD18" s="1162"/>
      <c r="AE18" s="1162"/>
      <c r="AF18" s="1162"/>
      <c r="AG18" s="1162"/>
      <c r="AH18" s="1162"/>
      <c r="AI18" s="1162"/>
      <c r="AJ18" s="1162"/>
      <c r="AK18" s="1162"/>
      <c r="AL18" s="1162"/>
      <c r="AM18" s="1162"/>
      <c r="AN18" s="1163"/>
      <c r="AO18" s="1162" t="s">
        <v>210</v>
      </c>
      <c r="AP18" s="682"/>
      <c r="AQ18" s="682"/>
      <c r="AR18" s="682"/>
      <c r="AS18" s="682"/>
      <c r="AT18" s="682"/>
      <c r="AU18" s="682"/>
      <c r="AV18" s="682"/>
      <c r="AW18" s="682"/>
      <c r="AX18" s="682"/>
      <c r="AY18" s="682"/>
      <c r="AZ18" s="682"/>
      <c r="BA18" s="682"/>
      <c r="BB18" s="682"/>
      <c r="BC18" s="689"/>
    </row>
    <row r="19" spans="1:55" s="20" customFormat="1" ht="41.25" customHeight="1" thickTop="1" thickBot="1">
      <c r="A19" s="43"/>
      <c r="B19" s="43"/>
      <c r="C19" s="43"/>
      <c r="D19" s="43"/>
      <c r="E19" s="268"/>
      <c r="F19" s="268"/>
      <c r="G19" s="268"/>
      <c r="H19" s="21"/>
      <c r="I19" s="21"/>
      <c r="J19" s="21"/>
      <c r="K19" s="21"/>
      <c r="L19" s="269"/>
      <c r="M19" s="269"/>
      <c r="N19" s="269"/>
      <c r="O19" s="269"/>
      <c r="P19" s="269"/>
      <c r="Q19" s="269"/>
      <c r="R19" s="120"/>
      <c r="S19" s="269"/>
      <c r="T19" s="269"/>
      <c r="U19" s="269"/>
      <c r="V19" s="269"/>
      <c r="W19" s="269"/>
      <c r="X19" s="269"/>
      <c r="Y19" s="269"/>
      <c r="Z19" s="269"/>
      <c r="AA19" s="269"/>
      <c r="AB19" s="1164">
        <f>IF(AT15="","",ROUNDDOWN(AT15/3,-3))</f>
        <v>0</v>
      </c>
      <c r="AC19" s="1165"/>
      <c r="AD19" s="1165"/>
      <c r="AE19" s="1165"/>
      <c r="AF19" s="1165"/>
      <c r="AG19" s="1165"/>
      <c r="AH19" s="1165"/>
      <c r="AI19" s="1165"/>
      <c r="AJ19" s="1165"/>
      <c r="AK19" s="1165"/>
      <c r="AL19" s="1165"/>
      <c r="AM19" s="1165"/>
      <c r="AN19" s="270" t="s">
        <v>0</v>
      </c>
      <c r="AO19" s="789">
        <f>IF(AB19="","",MIN(AB19,50000))</f>
        <v>0</v>
      </c>
      <c r="AP19" s="789"/>
      <c r="AQ19" s="789"/>
      <c r="AR19" s="789"/>
      <c r="AS19" s="789"/>
      <c r="AT19" s="789"/>
      <c r="AU19" s="789"/>
      <c r="AV19" s="789"/>
      <c r="AW19" s="789"/>
      <c r="AX19" s="789"/>
      <c r="AY19" s="789"/>
      <c r="AZ19" s="789"/>
      <c r="BA19" s="789"/>
      <c r="BB19" s="789"/>
      <c r="BC19" s="158" t="s">
        <v>0</v>
      </c>
    </row>
    <row r="103" spans="1:1">
      <c r="A103" s="271"/>
    </row>
    <row r="154" spans="1:1">
      <c r="A154" s="279">
        <f>SUM(AO19)</f>
        <v>0</v>
      </c>
    </row>
  </sheetData>
  <sheetProtection algorithmName="SHA-512" hashValue="PwNgow/Ti2hIgh49uQ6b0tgH5wV2IZBF+yJMFTuwOy5Mn4FOMbfvd0uIXkiTYnDa2AVthrMX7vE6iqiwuNL33g==" saltValue="tiVk9jaO/h9arbk2ILBXig==" spinCount="100000" sheet="1" objects="1" scenarios="1"/>
  <mergeCells count="31">
    <mergeCell ref="A15:AS15"/>
    <mergeCell ref="AT15:BC15"/>
    <mergeCell ref="AB18:AN18"/>
    <mergeCell ref="AO18:BC18"/>
    <mergeCell ref="AB19:AM19"/>
    <mergeCell ref="AO19:BB19"/>
    <mergeCell ref="AT13:BC13"/>
    <mergeCell ref="E14:I14"/>
    <mergeCell ref="J14:U14"/>
    <mergeCell ref="V14:AL14"/>
    <mergeCell ref="AM14:AO14"/>
    <mergeCell ref="AP14:AS14"/>
    <mergeCell ref="AT14:BC14"/>
    <mergeCell ref="AP13:AS13"/>
    <mergeCell ref="A13:D14"/>
    <mergeCell ref="E13:I13"/>
    <mergeCell ref="J13:U13"/>
    <mergeCell ref="V13:AL13"/>
    <mergeCell ref="AM13:AO13"/>
    <mergeCell ref="V12:AL12"/>
    <mergeCell ref="AM12:AO12"/>
    <mergeCell ref="AP12:AS12"/>
    <mergeCell ref="AT12:BC12"/>
    <mergeCell ref="AW1:BB1"/>
    <mergeCell ref="AW2:BB2"/>
    <mergeCell ref="A3:BC3"/>
    <mergeCell ref="A10:D10"/>
    <mergeCell ref="E10:N10"/>
    <mergeCell ref="A12:D12"/>
    <mergeCell ref="E12:I12"/>
    <mergeCell ref="J12:U12"/>
  </mergeCells>
  <phoneticPr fontId="65"/>
  <conditionalFormatting sqref="AM13:AO14">
    <cfRule type="expression" dxfId="0" priority="1">
      <formula>$E13="空調設備"</formula>
    </cfRule>
  </conditionalFormatting>
  <dataValidations count="4">
    <dataValidation type="custom" imeMode="disabled" allowBlank="1" showInputMessage="1" showErrorMessage="1" errorTitle="入力エラー" error="小数点以下第一位を切り捨てで入力して下さい。" sqref="AT13:BC14" xr:uid="{A1C23F1A-E79B-4D59-B23F-A4A3AE79D28C}">
      <formula1>AT13-ROUNDDOWN(AT13,0)=0</formula1>
    </dataValidation>
    <dataValidation type="list" allowBlank="1" showInputMessage="1" showErrorMessage="1" sqref="E13:I14" xr:uid="{4299E328-27EE-4DC9-926A-9BC0941A873D}">
      <formula1>"換気設備,空調設備"</formula1>
    </dataValidation>
    <dataValidation type="custom" imeMode="disabled" allowBlank="1" showInputMessage="1" showErrorMessage="1" errorTitle="入力エラー" error="小数点以下第一位を切り捨てで入力して下さい。" sqref="AM13:AO14" xr:uid="{DCC48665-4C60-4195-949B-AE7728C2C716}">
      <formula1>(100*AM13)=ROUND(100*AM13, 0)</formula1>
    </dataValidation>
    <dataValidation type="whole" imeMode="disabled" operator="greaterThanOrEqual" allowBlank="1" showInputMessage="1" showErrorMessage="1" errorTitle="入力エラー" error="0以上の整数値を入力してください" sqref="AP13:AS14" xr:uid="{7EC8579C-9305-4962-B4F2-2F222A04BFD8}">
      <formula1>1</formula1>
    </dataValidation>
  </dataValidations>
  <printOptions horizontalCentered="1"/>
  <pageMargins left="0.15748031496062992" right="0.15748031496062992" top="0.43307086614173229" bottom="0" header="0.31496062992125984" footer="0.31496062992125984"/>
  <pageSetup paperSize="9" scale="45"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D886-2D3B-4925-A420-8D16FD13784E}">
  <sheetPr>
    <tabColor theme="1"/>
  </sheetPr>
  <dimension ref="A1"/>
  <sheetViews>
    <sheetView workbookViewId="0">
      <selection sqref="A1:XFD1048576"/>
    </sheetView>
  </sheetViews>
  <sheetFormatPr defaultColWidth="9" defaultRowHeight="13"/>
  <cols>
    <col min="1" max="16384" width="9" style="272"/>
  </cols>
  <sheetData/>
  <phoneticPr fontId="6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串刺用【先頭】</vt:lpstr>
      <vt:lpstr>トータル（集個）</vt:lpstr>
      <vt:lpstr>様式第1｜交付申請書</vt:lpstr>
      <vt:lpstr>定型様式1｜総括表</vt:lpstr>
      <vt:lpstr>定型様式2｜明細書【ガラス】</vt:lpstr>
      <vt:lpstr>定型様式2｜明細書【窓】</vt:lpstr>
      <vt:lpstr>定型様式2｜明細書【断熱材】</vt:lpstr>
      <vt:lpstr>定型様式2｜明細書【玄関ドア】</vt:lpstr>
      <vt:lpstr>定型様式2｜明細書【設備】</vt:lpstr>
      <vt:lpstr>串刺用【末尾】</vt:lpstr>
      <vt:lpstr>'定型様式1｜総括表'!Print_Area</vt:lpstr>
      <vt:lpstr>'定型様式2｜明細書【ガラス】'!Print_Area</vt:lpstr>
      <vt:lpstr>'定型様式2｜明細書【玄関ドア】'!Print_Area</vt:lpstr>
      <vt:lpstr>'定型様式2｜明細書【設備】'!Print_Area</vt:lpstr>
      <vt:lpstr>'定型様式2｜明細書【窓】'!Print_Area</vt:lpstr>
      <vt:lpstr>'定型様式2｜明細書【断熱材】'!Print_Area</vt:lpstr>
      <vt:lpstr>'様式第1｜交付申請書'!Print_Area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HNPC2128</dc:creator>
  <cp:lastModifiedBy>佐藤 臣児</cp:lastModifiedBy>
  <cp:lastPrinted>2023-02-21T02:01:18Z</cp:lastPrinted>
  <dcterms:created xsi:type="dcterms:W3CDTF">2012-05-11T02:23:08Z</dcterms:created>
  <dcterms:modified xsi:type="dcterms:W3CDTF">2023-09-19T04:51:29Z</dcterms:modified>
</cp:coreProperties>
</file>